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ganisasi\Downloads\"/>
    </mc:Choice>
  </mc:AlternateContent>
  <bookViews>
    <workbookView xWindow="0" yWindow="0" windowWidth="19200" windowHeight="8508"/>
  </bookViews>
  <sheets>
    <sheet name="VERTIKAL" sheetId="17" r:id="rId1"/>
    <sheet name="KP DJBC" sheetId="16" r:id="rId2"/>
  </sheets>
  <calcPr calcId="152511"/>
</workbook>
</file>

<file path=xl/calcChain.xml><?xml version="1.0" encoding="utf-8"?>
<calcChain xmlns="http://schemas.openxmlformats.org/spreadsheetml/2006/main">
  <c r="BR443" i="16" l="1"/>
  <c r="BB443" i="16"/>
  <c r="T443" i="16"/>
  <c r="D443" i="16"/>
  <c r="CH438" i="16"/>
  <c r="BR438" i="16"/>
  <c r="BB438" i="16"/>
  <c r="AJ438" i="16"/>
  <c r="T438" i="16"/>
  <c r="D438" i="16"/>
  <c r="CH433" i="16"/>
  <c r="BR433" i="16"/>
  <c r="BB433" i="16"/>
  <c r="AJ433" i="16"/>
  <c r="T433" i="16"/>
  <c r="D433" i="16"/>
  <c r="CH428" i="16"/>
  <c r="BR428" i="16"/>
  <c r="BB428" i="16"/>
  <c r="AJ428" i="16"/>
  <c r="T428" i="16"/>
  <c r="D428" i="16"/>
  <c r="CG422" i="16"/>
  <c r="BQ422" i="16"/>
  <c r="BA422" i="16"/>
  <c r="AI9" i="16" l="1"/>
</calcChain>
</file>

<file path=xl/sharedStrings.xml><?xml version="1.0" encoding="utf-8"?>
<sst xmlns="http://schemas.openxmlformats.org/spreadsheetml/2006/main" count="511" uniqueCount="361">
  <si>
    <t>SEKSI 
PENYIDIKAN DAN BARANG HASIL PENINDAKAN</t>
  </si>
  <si>
    <t xml:space="preserve">SUBBAGIAN </t>
  </si>
  <si>
    <t>UMUM</t>
  </si>
  <si>
    <t>URUSAN TATA USAHA DAN KEPEGAWAIAN</t>
  </si>
  <si>
    <t>URUSAN
KEUANGAN</t>
  </si>
  <si>
    <t>SEKSI
PERBENDAHARAAN</t>
  </si>
  <si>
    <t>SEKSI
PENYULUHAN DAN LAYANAN INFORMASI</t>
  </si>
  <si>
    <t>SEKSI
KEPATUHAN INTERNAL</t>
  </si>
  <si>
    <t>SUBSEKSI 
PENYULUHAN</t>
  </si>
  <si>
    <t>SUBSEKSI KEPATUHAN PELAKSANAAN TUGAS PELAYANAN DAN ADMINISTRASI</t>
  </si>
  <si>
    <t>SUBSEKSI 
LAYANAN INFORMASI</t>
  </si>
  <si>
    <t>SUBSEKSI 
KEPATUHAN PELAKSANAAN TUGAS PENGAWASAN</t>
  </si>
  <si>
    <t>KELOMPOK JABATAN</t>
  </si>
  <si>
    <t>FUNGSIONAL</t>
  </si>
  <si>
    <t>KEPALA KANTOR WILAYAH
DIREKTORAT JENDERAL 
BEA DAN CUKAI</t>
  </si>
  <si>
    <t xml:space="preserve">KEPALA BAGIAN 
UMUM </t>
  </si>
  <si>
    <t xml:space="preserve">KEPALA SUBBAGIAN
KEPEGAWAIAN </t>
  </si>
  <si>
    <t>KEPALA SUBBAGIAN RUMAH TANGGA</t>
  </si>
  <si>
    <t>KEPALA SUBBAGIAN
TATA USAHA DAN KEUANGAN</t>
  </si>
  <si>
    <t>KEPALA BIDANG
KEPABEANAN DAN CUKAI</t>
  </si>
  <si>
    <t>KEPALA BIDANG 
FASILITAS KEPABEANAN DAN CUKAI</t>
  </si>
  <si>
    <t>KEPALA BIDANG
PENINDAKAN DAN PENYIDIKAN</t>
  </si>
  <si>
    <t>KEPALA BIDANG 
KEPATUHAN INTERNAL</t>
  </si>
  <si>
    <t xml:space="preserve">KEPALA SEKSI 
PEMERIKSAAN </t>
  </si>
  <si>
    <t>KEPALA SEKSI 
KEBERATAN DAN BANDING</t>
  </si>
  <si>
    <t>KEPALA SEKSI 
PENERIMAAN DAN PENGOLAHAN DATA</t>
  </si>
  <si>
    <t>KEPALA SEKSI BANTUAN HUKUM</t>
  </si>
  <si>
    <t>KEPALA SEKSI 
INTELIJEN</t>
  </si>
  <si>
    <t>KEPALA SEKSI 
NARKOTIKA DAN BARANG LARANGAN</t>
  </si>
  <si>
    <t>KEPALA SEKSI 
PENYIDIKAN DAN BARANG HASIL PENINDAKAN</t>
  </si>
  <si>
    <t>KEPALA SEKSI 
KEPATUHAN PELAKSANAAN TUGAS PELAYANAN</t>
  </si>
  <si>
    <t>KEPALA SEKSI
KEPATUHAN PELAKSANAAN TUGAS PENGAWASAN</t>
  </si>
  <si>
    <t>KEPALA SEKSI
KEPATUHAN PELAKSANAAN TUGAS  ADMINISTRASI</t>
  </si>
  <si>
    <t>KEPALA KANTOR PENGAWASAN DAN PELAYANAN 
BEA DAN CUKAI TIPE MADYA PABEAN</t>
  </si>
  <si>
    <t>KEPALA URUSAN TATA USAHA DAN KEPEGAWAIAN</t>
  </si>
  <si>
    <t>KEPALA URUSAN
KEUANGAN</t>
  </si>
  <si>
    <t>KEPALA SUBBAGIAN UMUM</t>
  </si>
  <si>
    <t>KEPALA URUSAN 
RUMAH TANGGA</t>
  </si>
  <si>
    <t>KEPALA SEKSI
PENINDAKAN DAN PENYIDIKAN</t>
  </si>
  <si>
    <t>KEPALA SEKSI
ADMINISTRASI MANIFES</t>
  </si>
  <si>
    <t>KEPALA SEKSI
PERBENDAHARAAN</t>
  </si>
  <si>
    <t>KEPALA SEKSI
PENYULUHAN DAN LAYANAN INFORMASI</t>
  </si>
  <si>
    <t>KEPALA SEKSI
KEPATUHAN INTERNAL</t>
  </si>
  <si>
    <t>KEPALA SEKSI 
PENGOLAHAN DATA DAN ADMINISTRASI DOKUMEN</t>
  </si>
  <si>
    <t>KEPALA SUBSEKSI
PENYIDIKAN DAN  BARANG HASIL PENINDAKAN</t>
  </si>
  <si>
    <t>KEPALA SUBSEKSI 
PENGADMINISTRASIAN MANIFES</t>
  </si>
  <si>
    <t>KEPALA SUBSEKSI 
PENGADMINISTRASIAN PEMBERITAHUAN PENGANGKUTAN BARANG</t>
  </si>
  <si>
    <t>KEPALA SUBSEKSI 
PENYULUHAN</t>
  </si>
  <si>
    <t>KEPALA SUBSEKSI 
LAYANAN INFORMASI</t>
  </si>
  <si>
    <t>KEPALA SUBSEKSI KEPATUHAN PELAKSANAAN TUGAS PELAYANAN DAN ADMINISTRASI</t>
  </si>
  <si>
    <t>KEPALA SUBSEKSI 
KEPATUHAN PELAKSANAAN TUGAS PENGAWASAN</t>
  </si>
  <si>
    <t>KEPALA SUBSEKSI PENGOLAHAN DATA</t>
  </si>
  <si>
    <t>KEPALA SUBSEKSI ADMINISTRASI DOKUMEN</t>
  </si>
  <si>
    <t>KEPALA SUBSEKSI
INTELIJEN</t>
  </si>
  <si>
    <t>KEPALA SUBSEKSI 
ADMINISTRASI PENERIMAAN DAN JAMINAN</t>
  </si>
  <si>
    <t>KEPALA SUBSEKSI 
ADMINISTRASI PENAGIHAN DAN PENGEMBALIAN</t>
  </si>
  <si>
    <t>KEPALA SEKSI
PELAYANAN KEPABEANAN DAN CUKAI</t>
  </si>
  <si>
    <t>KEPALA SUBSEKSI 
HANGGAR PABEAN DAN CUKAI</t>
  </si>
  <si>
    <t>`</t>
  </si>
  <si>
    <t>KEPALA KANTOR WILAYAH
DIREKTORAT JENDERAL
BEA DAN CUKAI KHUSUS</t>
  </si>
  <si>
    <t>KEPALA SUBBAGIAN HUBUNGAN MASYARAKAT DAN RUMAH TANGGA</t>
  </si>
  <si>
    <t>KEPALA BIDANG
PENINDAKAN DAN SARANA OPERASI</t>
  </si>
  <si>
    <t>KEPALA BIDANG PENYIDIKAN DAN BARANG HASIL PENINDAKAN</t>
  </si>
  <si>
    <t xml:space="preserve">KEPALA SEKSI 
PABEAN DAN CUKAI </t>
  </si>
  <si>
    <t>KEPALA SEKSI 
PENYIDIKAN</t>
  </si>
  <si>
    <t>KEPALA SEKSI 
INFORMASI KEPABEANAN DAN CUKAI</t>
  </si>
  <si>
    <t>KEPALA SEKSI 
PENINDAKAN</t>
  </si>
  <si>
    <t>KEPALA SEKSI 
SARANA OPERASI</t>
  </si>
  <si>
    <t>KEPALA SEKSI 
BARANG HASIL PENINDAKAN</t>
  </si>
  <si>
    <t>KEPALA SEKSI 
FASILITAS KEPABEANAN</t>
  </si>
  <si>
    <t>KANTOR PENGAWASAN DAN PELAYANAN 
BEA DAN CUKAI TIPE MADYA CUKAI</t>
  </si>
  <si>
    <t>URUSAN RUMAH TANGGA DAN DUKUNGAN TEKNIS</t>
  </si>
  <si>
    <t>SEKSI
INTELIJEN DAN PENINDAKAN</t>
  </si>
  <si>
    <t>SEKSI 
PELAYANAN KEPABEANAN DAN CUKAI (2)</t>
  </si>
  <si>
    <t>SUBSEKSI 
INTELIJEN</t>
  </si>
  <si>
    <t>SUBSEKSI 
PENYIDIKAN</t>
  </si>
  <si>
    <t>SUBSEKSI 
ADMINISTRASI PENERIMAAN DAN JAMINAN</t>
  </si>
  <si>
    <t>SUBSEKSI 
HANGGAR PABEAN DAN CUKAI (3)</t>
  </si>
  <si>
    <t>SUBSEKSI 
PENINDAKAN (2)</t>
  </si>
  <si>
    <t xml:space="preserve">SUBSEKSI 
ADMINISTRASI BARANG HASIL PENINDAKAN </t>
  </si>
  <si>
    <t>SUBSEKSI 
ADMINISTRASI PENAGIHAN DAN PENGEMBALIAN</t>
  </si>
  <si>
    <t>SUBSEKSI 
SARANA OPERASI</t>
  </si>
  <si>
    <t>SUBSEKSI 
ADMINISTRASI DAN DISTRIBUSI PITA CUKAI</t>
  </si>
  <si>
    <t>KEPALA KANTOR PENGAWASAN DAN PELAYANAN 
BEA DAN CUKAI TIPE MADYA PABEAN A</t>
  </si>
  <si>
    <t>KEPALA SUBSEKSI
PENINDAKAN DAN SARANA OPERASI</t>
  </si>
  <si>
    <t>KEPALA SUBSEKSI ADMINISTRASI MANIFES</t>
  </si>
  <si>
    <t>KEPALA KANTOR PENGAWASAN DAN PELAYANAN 
BEA DAN CUKAI TIPE MADYA PABEAN B</t>
  </si>
  <si>
    <t>KEPALA KANTOR PENGAWASAN DAN PELAYANAN 
BEA DAN CUKAI TIPE MADYA PABEAN C</t>
  </si>
  <si>
    <t>KEPALA SEKSI
PELAYANAN KEPABEANAN DAN CUKAI DAN DUKUNGAN TEKNIS</t>
  </si>
  <si>
    <t>KEPALA SUBSEKSI PENYIDIKAN DAN BARANG HASIL PENINDAKAN</t>
  </si>
  <si>
    <t>KEPALA SUBSEKSI 
ADMINISTRASI MANIFES,  PENERIMAAN DAN JAMINAN</t>
  </si>
  <si>
    <t xml:space="preserve">KEPALA SUBSEKSI 
PENGOLAHAN DATA DAN ADMINISTRASI DOKUMEN </t>
  </si>
  <si>
    <t>KEPALA SUBSEKSI KEPATUHAN PELAKSANAAN TUGAS</t>
  </si>
  <si>
    <t>KEPALA SUBSEKSI PENYULUHAN DAN LAYANAN INFORMASI</t>
  </si>
  <si>
    <t>KEPALA KANTOR PELAYANAN UTAMA 
BEA DAN CUKAI TIPE A</t>
  </si>
  <si>
    <t xml:space="preserve">KEPALA BAGIAN UMUM </t>
  </si>
  <si>
    <t>KEPALA SUBBAGIAN
SUMBER DAYA MANUSIA</t>
  </si>
  <si>
    <t>KEPALA SUBBAGIAN
KEUANGAN</t>
  </si>
  <si>
    <t>KEPALA SUBBAGIAN
TATA USAHA DAN RUMAH TANGGA</t>
  </si>
  <si>
    <t>KEPALA SUBBAGIAN
DUKUNGAN TEKNIS</t>
  </si>
  <si>
    <t xml:space="preserve">KEPALA BIDANG
PERBENDAHARAAN </t>
  </si>
  <si>
    <t>KEPALA SEKSI 
PENERIMAAN DAN PENGEMBALIAN (2)</t>
  </si>
  <si>
    <t>KEPALA SEKSI 
PENAGIHAN (2)</t>
  </si>
  <si>
    <t>KEPALA SEKSI 
ADMINISTRASI MANIFES</t>
  </si>
  <si>
    <t>KEPALA SEKSI 
PABEAN DAN CUKAI (2)</t>
  </si>
  <si>
    <t>KEPALA SEKSI 
TEMPAT PENIMBUNAN</t>
  </si>
  <si>
    <t>KEPALA BIDANG
PELAYANAN FASILITAS PABEAN DAN CUKAI</t>
  </si>
  <si>
    <t>KEPALA SEKSI 
PERIJINAN DAN FASILITAS PABEAN DAN CUKAI (3)</t>
  </si>
  <si>
    <t>KEPALA BIDANG 
BIMBINGAN KEPATUHAN DAN LAYANAN INFORMASI</t>
  </si>
  <si>
    <t>KEPALA SEKSI 
BIMBINGAN KEPATUHAN (4)</t>
  </si>
  <si>
    <t>KEPALA SEKSI 
LAYANAN INFORMASI</t>
  </si>
  <si>
    <t>KEPALA SEKSI 
INTELIJEN (2)</t>
  </si>
  <si>
    <t>KEPALA SEKSI 
PENINDAKAN (3)</t>
  </si>
  <si>
    <t>KEPALA SEKSI 
PENYIDIKAN (2)</t>
  </si>
  <si>
    <t>KEPALA BIDANG
KEBERATAN</t>
  </si>
  <si>
    <t>KEPALA SEKSI 
KEBERATAN DAN BANDING (3)</t>
  </si>
  <si>
    <t>KEPALA SEKSI 
BANTUAN HUKUM</t>
  </si>
  <si>
    <t>KEPALA BIDANG
KEPATUHAN INTERNAL</t>
  </si>
  <si>
    <t>KEPALA SEKSI 
KEPATUHAN PELAKSANAAN TUGAS  PENGAWASAN</t>
  </si>
  <si>
    <t>KEPALA SEKSI 
KEPATUHAN PELAKSANAAN TUGAS  ADMINISTRASI</t>
  </si>
  <si>
    <t xml:space="preserve">KEPALA BIDANG
PELAYANAN PABEAN DAN CUKAI </t>
  </si>
  <si>
    <t>KEPALA SEKSI 
PENERIMAAN DAN PENGEMBALIAN</t>
  </si>
  <si>
    <t>KEPALA SEKSI 
PENAGIHAN</t>
  </si>
  <si>
    <t>KEPALA SEKSI 
PABEAN DAN CUKAI</t>
  </si>
  <si>
    <t>KEPALA KANTOR PELAYANAN UTAMA 
BEA DAN CUKAI TIPE B</t>
  </si>
  <si>
    <t>KEPALA BIDANG
PERBENDAHARAAN DAN KEBERATAN</t>
  </si>
  <si>
    <t>KEPALA BIDANG
PELAYANAN DAN FASILITAS PABEAN DAN CUKAI (2)</t>
  </si>
  <si>
    <t>KEPALA SEKSI 
PENAGIHAN DAN KEBERATAN</t>
  </si>
  <si>
    <t>KEPALA SEKSI 
FASILITAS PABEAN DAN CUKAI</t>
  </si>
  <si>
    <t>KEPALA SEKSI 
BIMBINGAN KEPATUHAN</t>
  </si>
  <si>
    <t>KEPALA SEKSI 
KEPATUHAN PELAKSANAAN TUGAS  PELAYANAN</t>
  </si>
  <si>
    <t>KEPALA BIDANG
PELAYANAN DAN FASILITAS PABEAN DAN CUKAI</t>
  </si>
  <si>
    <t>KEPALA KANTOR PELAYANAN UTAMA 
BEA DAN CUKAI TIPE C</t>
  </si>
  <si>
    <t>KEPALA BAGIAN UMUM</t>
  </si>
  <si>
    <t>KEPALA BIDANG
KEPATUHAN INTERNAL DAN LAYANAN INFORMASI</t>
  </si>
  <si>
    <t xml:space="preserve">KEPALA SEKSI 
LAYANAN INFORMASI </t>
  </si>
  <si>
    <t>KEPALA SEKSI 
KEBERATAN</t>
  </si>
  <si>
    <t>KEPALA SEKSI 
PATROLI DAN OPERASI</t>
  </si>
  <si>
    <t>KEPALA SEKSI 
PERIJINAN DAN FASILITAS</t>
  </si>
  <si>
    <t>KEPALA SEKSI 
BIMBINGAN KEPATUHAN DAN HUBUNGAN MASYARAKAT</t>
  </si>
  <si>
    <t>KEPALA KANTOR PANGKALAN SARANA OPERASI TIPE A</t>
  </si>
  <si>
    <t>KEPALA SUBBAGIAN UMUM DAN KEPATUHAN INTERNAL</t>
  </si>
  <si>
    <t>KEPALA SEKSI TEKNIK DAN PEMELIHARAAN KAPAL</t>
  </si>
  <si>
    <t>KEPALA SEKSI NAUTIKA</t>
  </si>
  <si>
    <t>KEPALA SEKSI TELEKOMUNIKASI</t>
  </si>
  <si>
    <t>KEPALA SEKSI PENGINDERAAN</t>
  </si>
  <si>
    <t>KEPALA SEKSI TELEKOMUNIKASI DAN ELEKTRONIKA</t>
  </si>
  <si>
    <t>KEPALA SEKSI PROGRAM DAN EVALUASI</t>
  </si>
  <si>
    <t>SUBBAGIAN TATA USAHA</t>
  </si>
  <si>
    <t>DIREKTORAT PENINDAKAN DAN PENYIDIKAN</t>
  </si>
  <si>
    <t xml:space="preserve">SUBDIREKTORAT INTELIJEN </t>
  </si>
  <si>
    <t xml:space="preserve">SUBDIREKTORAT PENINDAKAN </t>
  </si>
  <si>
    <t xml:space="preserve">SUBDIREKTORAT NARKOTIKA </t>
  </si>
  <si>
    <t>KEPALA SEKSI TEKNIS LABORATORIUM</t>
  </si>
  <si>
    <t>KELOMPOK JABATAN FUNGSIONAL</t>
  </si>
  <si>
    <t>BAGIAN ORGANISASI DAN TATA LAKSANA</t>
  </si>
  <si>
    <t>BAGIAN ADMINISTRASI KEPEGAWAIAN</t>
  </si>
  <si>
    <t>BAGIAN PENGEMBANGAN KEPEGAWAIAN</t>
  </si>
  <si>
    <t>BAGIAN KEUANGAN</t>
  </si>
  <si>
    <t>BAGIAN PENGELOLAAN BARANG MILIK NEGARA</t>
  </si>
  <si>
    <t>BAGIAN UMUM</t>
  </si>
  <si>
    <t>SUBBAGIAN ORGANISASI</t>
  </si>
  <si>
    <t>SUBBAGIAN TATA LAKSANA I</t>
  </si>
  <si>
    <t>SUBBAGIAN TATA LAKSANA II</t>
  </si>
  <si>
    <t>SUBBAGIAN PENGEMBANGAN PROFESI KEPABEANAN DAN CUKAI</t>
  </si>
  <si>
    <t>SUBBAGIAN UMUM KEPEGAWAIAN</t>
  </si>
  <si>
    <t>SUBBAGIAN MUTASI KEPEGAWAIAN</t>
  </si>
  <si>
    <t>SUBBAGIAN PEMBERHENTIAN DAN PEMENSIUNAN PEGAWAI</t>
  </si>
  <si>
    <t>SUBBAGIAN PENGEMBANGAN PEGAWAI I</t>
  </si>
  <si>
    <t>SUBBAGIAN PENGEMBANGAN PEGAWAI II</t>
  </si>
  <si>
    <t xml:space="preserve">SUBBAGIAN PEMBINAAN JABATAN FUNGSIONAL KEPABEANAN DAN CUKAI
</t>
  </si>
  <si>
    <t>SUBBAGIAN PENYUSUNAN ANGGARAN</t>
  </si>
  <si>
    <t>SUBBAGIAN PERBENDAHARAAN</t>
  </si>
  <si>
    <t>SUBBAGIAN AKUNTANSI DAN PELAPORAN</t>
  </si>
  <si>
    <t>SUBBAGIAN GAJI</t>
  </si>
  <si>
    <t>SUBBAGIAN PERENCANAAN BARANG MILIK NEGARA</t>
  </si>
  <si>
    <t>SUBBAGIAN PENGADAAN</t>
  </si>
  <si>
    <t>SUBBAGIAN PENATAUSAHAAN DAN DISTRIBUSI</t>
  </si>
  <si>
    <t>SUBBAGIAN PENGGUNAAN, PEMELIHARAAN DAN PENGHAPUSAN</t>
  </si>
  <si>
    <t>SUBBAGIAN PERSURATAN DAN KEARSIPAN</t>
  </si>
  <si>
    <t>SUBBAGIAN RUMAH TANGGA</t>
  </si>
  <si>
    <t>SUBBAGIAN KESEJAHTERAAN</t>
  </si>
  <si>
    <t>SUBBAGIAN TATA USAHA DIREKTUR JENDERAL</t>
  </si>
  <si>
    <t>DIREKTORAT TEKNIS KEPABEANAN</t>
  </si>
  <si>
    <t>SUBDIREKTORAT IMPOR</t>
  </si>
  <si>
    <t>SUBDIREKTORAT EKSPOR</t>
  </si>
  <si>
    <t>SUBDIREKTORAT NILAI PABEAN</t>
  </si>
  <si>
    <t>SUBDIREKTORAT KLASIFIKASI BARANG</t>
  </si>
  <si>
    <t>SUBDIREKTORAT REGISTRASI KEPABEANAN</t>
  </si>
  <si>
    <t>SUBDIREKTORAT PROGRAM PRIORITAS DAN AUTHORIZED ECONOMIC OPERATOR</t>
  </si>
  <si>
    <t>SEKSI IMPOR I</t>
  </si>
  <si>
    <t>SEKSI IMPOR II</t>
  </si>
  <si>
    <t>SEKSI IMPOR III</t>
  </si>
  <si>
    <t>SEKSI IMPOR IV</t>
  </si>
  <si>
    <t>SEKSI EKSPOR I</t>
  </si>
  <si>
    <t>SEKSI EKSPOR II</t>
  </si>
  <si>
    <t>SEKSI EKSPOR III</t>
  </si>
  <si>
    <t>SEKSI NILAI PABEAN I</t>
  </si>
  <si>
    <t>SEKSI NILAI PABEAN II</t>
  </si>
  <si>
    <t>SEKSI NILAI PABEAN III</t>
  </si>
  <si>
    <t>SEKSI NILAI PABEAN IV</t>
  </si>
  <si>
    <t>SEKSI KLASIFIKASI I</t>
  </si>
  <si>
    <t>SEKSI KLASIFIKASI II</t>
  </si>
  <si>
    <t>SEKSI KLASIFIKASI III</t>
  </si>
  <si>
    <t>SEKSI KLASIFIKASI IV</t>
  </si>
  <si>
    <t>SEKSI REGISTRASI KEPABEANAN I</t>
  </si>
  <si>
    <t>SEKSI REGISTRASI KEPABEANAN II</t>
  </si>
  <si>
    <t>SEKSI REGISTRASI KEPABEANAN III</t>
  </si>
  <si>
    <t>SEKSI REGISTRASI KEPABEANAN IV</t>
  </si>
  <si>
    <t>SEKSI SERTIFIKASI AUTHORIZED ECONOMIC OPERATOR (AEO)</t>
  </si>
  <si>
    <t>SEKSI MONITORING DAN EVALUASI</t>
  </si>
  <si>
    <t>SEKSI PENGEMBANGAN PROGRAM PRIORITAS</t>
  </si>
  <si>
    <t>DIREKTORAT FASILITAS KEPABEANAN</t>
  </si>
  <si>
    <t>SUBDIREKTORAT PEMBEBASAN</t>
  </si>
  <si>
    <t>SUBDIREKTORAT FASILITAS PERTAMBANGAN</t>
  </si>
  <si>
    <t>SUBDIREKTORAT FASILITAS IMPOR TUJUAN EKSPOR</t>
  </si>
  <si>
    <t>SUBDIREKTORAT TEMPAT PENIMBUNAN BERIKAT</t>
  </si>
  <si>
    <t>SUBDIREKTORAT FASILITAS KAWASAN KHUSUS</t>
  </si>
  <si>
    <t>SEKSI PEMBEBASAN KEPENTINGAN INDUSTRI</t>
  </si>
  <si>
    <t>SEKSI PEMBEBASAN KEPENTINGAN PEMERINTAH</t>
  </si>
  <si>
    <t>SEKSI PEMBEBASAN KEPENTINGAN LAINNYA</t>
  </si>
  <si>
    <t>SEKSI EVALUASI DAN HARMONISASI KEBIJAKAN FASILITAS PEMBEBASAN</t>
  </si>
  <si>
    <t>SEKSI FASILITAS MIGAS</t>
  </si>
  <si>
    <t>SEKSI FASILITAS ANEKA TAMBANG</t>
  </si>
  <si>
    <t>SEKSI EVALUASI DAN HARMONISASI KEBIJAKAN FASILITAS PERTAMBANGAN</t>
  </si>
  <si>
    <t>SEKSI FASILITAS IMPOR TUJUAN EKSPOR PEMBEBASAN</t>
  </si>
  <si>
    <t>SEKSI FASILITAS IMPOR TUJUAN EKSPOR PENGEMBALIAN</t>
  </si>
  <si>
    <t>SEKSI EVALUASI DAN HARMONISASI KEBIJAKAN FASILITAS IMPOR TUJUAN EKSPO</t>
  </si>
  <si>
    <t>SEKSI KAWASAN BERIKAT</t>
  </si>
  <si>
    <t>SEKSI GUDANG BERIKAT</t>
  </si>
  <si>
    <t>SEKSI TEMPAT PENIMBUNAN BERIKAT LAINNYA</t>
  </si>
  <si>
    <t>SEKSI EVALUASI DAN HARMONISASI KEBIJAKAN FASILITAS TEMPAT PENIMBUNAN BERIKAT</t>
  </si>
  <si>
    <t>SEKSI FASILITAS KAWASAN PERDAGANGAN BEBAS</t>
  </si>
  <si>
    <t>SEKSI FASILITAS KAWASAN EKONOMI KHUSUS DAN KAWASAN KHUSUS LAINNYA</t>
  </si>
  <si>
    <t>SEKSI EVALUASI DAN HARMONISASI KEBIJAKAN FASILITAS KAWASAN KHUSUS</t>
  </si>
  <si>
    <t>DIREKTORAT TEKNIS DAN FASILITAS CUKAI</t>
  </si>
  <si>
    <t>SUBDIREKTORAT TARIF CUKAI DAN HARGA DASAR</t>
  </si>
  <si>
    <t>SUBDIREKTORAT PERIZINAN DAN FASILITAS CUKAI</t>
  </si>
  <si>
    <t>SUBDIREKTORAT POTENSI CUKAI DAN KEPATUHAN PENGUSAHA BARANG KENA CUKAI</t>
  </si>
  <si>
    <t>SEKSI TARIF CUKAI DAN HARGA DASAR I</t>
  </si>
  <si>
    <t>SEKSI TARIF CUKAI DAN HARGA DASAR II</t>
  </si>
  <si>
    <t>SEKSI TARIF CUKAI DAN HARGA DASAR III</t>
  </si>
  <si>
    <t>SEKSI PERIZINAN DAN FASILITAS I</t>
  </si>
  <si>
    <t>SEKSI PERIZINAN DAN FASILITAS II</t>
  </si>
  <si>
    <t>SEKSI PERIZINAN DAN FASILITAS III</t>
  </si>
  <si>
    <t xml:space="preserve">SUBDIREKTORAT PELUNASAN DAN PENGEMBALIAN CUKAI </t>
  </si>
  <si>
    <t>SEKSI PELUNASAN CUKAI I</t>
  </si>
  <si>
    <t>SEKSI PELUNASAN CUKAI II</t>
  </si>
  <si>
    <t>SEKSI PENGEMBALIAN CUKAI</t>
  </si>
  <si>
    <t>SEKSI POTENSI CUKAI I</t>
  </si>
  <si>
    <t>SEKSI POTENSI CUKAI II</t>
  </si>
  <si>
    <t>SEKSI KEPATUHAN PENGUSAHA BARANG KENA CUKAI</t>
  </si>
  <si>
    <t>DIREKTORAT KEPABEANAN INTERNASIONAL DAN ANTAR LEMBAGA</t>
  </si>
  <si>
    <t>SUBDIREKTORAT MULTILATERAL</t>
  </si>
  <si>
    <t>SUBDIREKTORAT BILATERAL</t>
  </si>
  <si>
    <t>SUBDIREKTORAT REGIONAL</t>
  </si>
  <si>
    <t>SUBDIREKTORAT KOMUNIKASI DAN PUBLIKASI</t>
  </si>
  <si>
    <t>SUBDIREKTORAT PENYULUHAN DAN LAYANAN INFORMASI</t>
  </si>
  <si>
    <t>SEKSI MULTILATERAL I</t>
  </si>
  <si>
    <t>SEKSI MULTILATERAL II</t>
  </si>
  <si>
    <t>SEKSI MULTILATERAL III</t>
  </si>
  <si>
    <t>SEKSI MULTILATERAL IV</t>
  </si>
  <si>
    <t>SEKSI BILATERAL I</t>
  </si>
  <si>
    <t>SEKSI BILATERAL II</t>
  </si>
  <si>
    <t>SEKSI BILATERAL III</t>
  </si>
  <si>
    <t>SEKSI BILATERAL IV</t>
  </si>
  <si>
    <t>SEKSI REGIONAL I</t>
  </si>
  <si>
    <t>SEKSI REGIONAL II</t>
  </si>
  <si>
    <t>SEKSI REGIONAL III</t>
  </si>
  <si>
    <t>SEKSI REGIONAL IV</t>
  </si>
  <si>
    <t>SEKSI STRATEGI KOMUNIKASI DAN OPINI PUBLIK</t>
  </si>
  <si>
    <t>SEKSI HUBUNGAN MASYARAKAT</t>
  </si>
  <si>
    <t>SEKSI PUBLIKASI I</t>
  </si>
  <si>
    <t>SEKSI PUBLIKASI II</t>
  </si>
  <si>
    <t>SEKSI PENYULUHAN</t>
  </si>
  <si>
    <t>SEKSI LAYANAN INFORMASI</t>
  </si>
  <si>
    <t>SEKSI MANAJEMEN LAYANAN DAN PENJAMINAN KUALITAS LAYANAN</t>
  </si>
  <si>
    <t>SEKSI EDUKASI MASYARAKAT</t>
  </si>
  <si>
    <t>DIREKTORAT KEBERATAN BANDING DAN PERATURAN</t>
  </si>
  <si>
    <t>SUBDIREKTORAT KEBERATAN</t>
  </si>
  <si>
    <t>SUBDIREKTORAT BANDING</t>
  </si>
  <si>
    <t xml:space="preserve">SUBDIREKTORAT UPAYA HUKUM </t>
  </si>
  <si>
    <t>SUBDIREKTORAT PERATURAN</t>
  </si>
  <si>
    <t>SEKSI KEBERATAN I</t>
  </si>
  <si>
    <t>SEKSI KEBERATAN II</t>
  </si>
  <si>
    <t>SEKSI EVALUASI KEBERATAN</t>
  </si>
  <si>
    <t>SEKSI BANDING I</t>
  </si>
  <si>
    <t>SEKSI BANDING II</t>
  </si>
  <si>
    <t>SEKSI EVALUASI DAN PENINJAUAN KEMBALI</t>
  </si>
  <si>
    <t>SEKSI UPAYA HUKUM I</t>
  </si>
  <si>
    <t>SEKSI UPAYA HUKUM II</t>
  </si>
  <si>
    <t>SEKSI UPAYA HUKUM III</t>
  </si>
  <si>
    <t>SEKSI PERATURAN I</t>
  </si>
  <si>
    <t>SEKSI PERATURAN II</t>
  </si>
  <si>
    <t>SEKSI PERATURAN III</t>
  </si>
  <si>
    <t xml:space="preserve">DIREKTORAT INFORMASI KEPABEANAN DAN CUKAI </t>
  </si>
  <si>
    <t>SUBDIREKTORAT STRATEGI DAN PERENCANAAN SISTEM INFORMASI</t>
  </si>
  <si>
    <t>SUBDIREKTORAT PENGEMBANGAN SISTEM INFORMASI</t>
  </si>
  <si>
    <t>SUBDIREKTORAT PENGENDALIAN KEAMANAN INFORMASI, MANAJEMEN LAYANAN, DAN EVALUASI</t>
  </si>
  <si>
    <t>SUBDIREKTORAT PENGELOLAAN DAN LAYANAN DATA</t>
  </si>
  <si>
    <t>SEKSI PERENCANAAN DAN TATA KELOLA KEBIJAKAN TEKNOLOGI INFORMASI</t>
  </si>
  <si>
    <t>SEKSI ARSITEKTUR DAN ANALISIS KAPASITAS TEKNOLOGI INFORMASI</t>
  </si>
  <si>
    <t>SEKSI MANAJEMEN PROGRAM TEKNOLOGI INFORMASI</t>
  </si>
  <si>
    <t>SEKSI PERANCANGAN SISTEM INFORMASI</t>
  </si>
  <si>
    <t>SEKSI PENGEMBANGAN SISTEM INFORMASI I</t>
  </si>
  <si>
    <t>SEKSI PENGEMBANGAN SISTEM INFORMASI II</t>
  </si>
  <si>
    <t>SEKSI PENGENDALIAN MUTU SISTEM INFORMASI</t>
  </si>
  <si>
    <t>SEKSI PENGENDALIAN KEAMANAN INFORMASI DAN PENGELOLAAN INFRASTRUKTUR</t>
  </si>
  <si>
    <t>SEKSI MANAJEMEN LAYANAN TEKNOLOGI INFORMASI</t>
  </si>
  <si>
    <t>SEKSI EVALUASI LAYANAN TEKNOLOGI INFORMASI</t>
  </si>
  <si>
    <t>SEKSI PENGELOLAAN BASIS DATA</t>
  </si>
  <si>
    <t>SEKSI MANAJEMEN KUALITAS DATA</t>
  </si>
  <si>
    <t>SEKSI ANALISA DAN LAYANAN DATA</t>
  </si>
  <si>
    <t>DIREKTORAT KEPATUHAN INTERNAL</t>
  </si>
  <si>
    <t>SUBDIREKTORAT PENCEGAHAN</t>
  </si>
  <si>
    <t>SUBDIREKTORAT PENGAWASAN KEPATUHAN DAN INVESTIGASI INTERNAL</t>
  </si>
  <si>
    <t>SUBDIREKTORAT PENJAMINAN KUALITAS</t>
  </si>
  <si>
    <t>SUBDIREKTORAT PENGELOLAAN KINERJA</t>
  </si>
  <si>
    <t>SEKSI EDUKASI DAN PENGENDALIAN GRATIFIKASI</t>
  </si>
  <si>
    <t>SEKSI ANALISIS DATA DAN INFORMASI</t>
  </si>
  <si>
    <t>SEKSI VERIFIKASI PENGADUAN MASYARAKAT</t>
  </si>
  <si>
    <t>SEKSI PENGAWASAN KEPATUHAN DAN INVESTIGASI INTERNAL I</t>
  </si>
  <si>
    <t>SEKSI PENGAWASAN KEPATUHAN DAN INVESTIGASI INTERNAL II</t>
  </si>
  <si>
    <t>SEKSI PENGAWASAN KEPATUHAN DAN INVESTIGASI INTERNAL III</t>
  </si>
  <si>
    <t>SEKSI PENJAMINAN KUALITAS I</t>
  </si>
  <si>
    <t>SEKSI PENJAMINAN KUALITAS II</t>
  </si>
  <si>
    <t>SEKSI PENJAMINAN KUALITAS III</t>
  </si>
  <si>
    <t>SEKSI PENGELOLAAN KINERJA I</t>
  </si>
  <si>
    <t>SEKSI PENGELOLAAN KINERJA II</t>
  </si>
  <si>
    <t>SEKSI PENGELOLAAN KINERJA III</t>
  </si>
  <si>
    <t>DIREKTORAT AUDIT KEPABEANAN DAN CUKAI</t>
  </si>
  <si>
    <t>SUBDIREKTORAT PERENCANAAN AUDIT</t>
  </si>
  <si>
    <t>SUBDIREKTORAT PELAKSANAAN AUDIT I</t>
  </si>
  <si>
    <t>SUBDIREKTORAT PELAKSANAAN AUDIT II</t>
  </si>
  <si>
    <t>SUBDIREKTORAT MONITORING, EVALUASI, DAN PENJAMINAN KUALITAS AUDIT</t>
  </si>
  <si>
    <t>SEKSI PERENCANAAN AUDIT I</t>
  </si>
  <si>
    <t>SEKSI PERENCANAAN AUDIT II</t>
  </si>
  <si>
    <t>SEKSI PERENCANAAN AUDIT III</t>
  </si>
  <si>
    <t>SEKSI PELAKSANAAN AUDIT IA</t>
  </si>
  <si>
    <t>SEKSI PELAKSANAAN AUDIT IB</t>
  </si>
  <si>
    <t>SEKSI PELAKSANAAN AUDIT IC</t>
  </si>
  <si>
    <t>SEKSI PELAKSANAAN AUDIT IIA</t>
  </si>
  <si>
    <t>SEKSI PELAKSANAAN AUDIT IIB</t>
  </si>
  <si>
    <t>SEKSI PELAKSANAAN AUDIT IIC</t>
  </si>
  <si>
    <t>SEKSI MONITORING DAN EVALUASI AUDIT I</t>
  </si>
  <si>
    <t>SEKSI MONITORING DAN EVALUASI AUDIT II</t>
  </si>
  <si>
    <t>DIREKTORAT PENERIMAAN DAN PERENCANAAN STRATEGIS</t>
  </si>
  <si>
    <t>SUBDIREKTORAT PENERIMAAN</t>
  </si>
  <si>
    <t>SUBDIREKTORAT PERENCANAAN STRATEGIS DAN MANAJEMEN TRANSFORMASI</t>
  </si>
  <si>
    <t>SUBDIREKTORAT MANAJEMEN RISIKO</t>
  </si>
  <si>
    <t>SEKSI ADMINISTRASI PENERIMAAN</t>
  </si>
  <si>
    <t>SEKSI PEMANTAUAN PENERIMAAN</t>
  </si>
  <si>
    <t>SEKSI PENAGIHAN DAN PENGEMBALIAN</t>
  </si>
  <si>
    <t>SEKSI PERENCANAAN DAN EVALUASI PENERIMAAN</t>
  </si>
  <si>
    <t>SEKSI KEBIJAKAN ORGANISASI</t>
  </si>
  <si>
    <t>SEKSI MANAJEMEN KEPEGAWAIAN</t>
  </si>
  <si>
    <t>SEKSI PENGEMBANGAN PROSES BISNIS DAN MANAJEMEN TRANSFORMASI</t>
  </si>
  <si>
    <t>SEKSI PEMANTAUAN RISIKO</t>
  </si>
  <si>
    <t>SEKSI PENGENDALIAN RISIKO</t>
  </si>
  <si>
    <t>KEPALA KANTOR BALAI LABORATORIUM BEA DAN CUKAI</t>
  </si>
  <si>
    <t>KEPALA KANTOR PANGKALAN SARANA OPERASI TIPE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</si>
</sst>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"/>
      <scheme val="minor"/>
    </font>
    <font>
      <sz val="10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sz val="10.5"/>
      <name val="Bookman Old Style"/>
      <family val="1"/>
    </font>
    <font>
      <sz val="11"/>
      <color theme="1"/>
      <name val="Bookman Old Style"/>
      <family val="1"/>
    </font>
    <font>
      <sz val="9"/>
      <name val="Bookman Old Style"/>
      <family val="1"/>
    </font>
    <font>
      <sz val="8"/>
      <name val="Bookman Old Style"/>
      <family val="1"/>
    </font>
    <font>
      <sz val="9.5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b/>
      <sz val="10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0" xfId="0" applyFill="1" applyBorder="1"/>
    <xf numFmtId="0" fontId="3" fillId="0" borderId="0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Continuous"/>
    </xf>
    <xf numFmtId="0" fontId="1" fillId="0" borderId="1" xfId="0" applyFont="1" applyBorder="1"/>
    <xf numFmtId="0" fontId="1" fillId="0" borderId="0" xfId="0" applyFont="1" applyBorder="1" applyAlignment="1">
      <alignment horizontal="centerContinuous"/>
    </xf>
    <xf numFmtId="0" fontId="1" fillId="0" borderId="11" xfId="0" applyFont="1" applyBorder="1"/>
    <xf numFmtId="0" fontId="1" fillId="0" borderId="4" xfId="0" applyFont="1" applyBorder="1" applyAlignment="1">
      <alignment horizontal="centerContinuous"/>
    </xf>
    <xf numFmtId="0" fontId="1" fillId="0" borderId="2" xfId="0" applyFont="1" applyBorder="1"/>
    <xf numFmtId="0" fontId="6" fillId="0" borderId="0" xfId="0" applyFont="1" applyAlignment="1">
      <alignment horizontal="centerContinuous"/>
    </xf>
    <xf numFmtId="0" fontId="6" fillId="0" borderId="0" xfId="0" applyFont="1"/>
    <xf numFmtId="0" fontId="1" fillId="0" borderId="0" xfId="0" applyFont="1" applyFill="1" applyBorder="1" applyAlignment="1"/>
    <xf numFmtId="0" fontId="1" fillId="4" borderId="9" xfId="0" applyFont="1" applyFill="1" applyBorder="1" applyAlignment="1"/>
    <xf numFmtId="0" fontId="1" fillId="4" borderId="13" xfId="0" applyFont="1" applyFill="1" applyBorder="1" applyAlignment="1"/>
    <xf numFmtId="0" fontId="1" fillId="4" borderId="9" xfId="0" applyFont="1" applyFill="1" applyBorder="1"/>
    <xf numFmtId="0" fontId="1" fillId="4" borderId="12" xfId="0" applyFont="1" applyFill="1" applyBorder="1" applyAlignment="1"/>
    <xf numFmtId="0" fontId="1" fillId="4" borderId="11" xfId="0" applyFont="1" applyFill="1" applyBorder="1"/>
    <xf numFmtId="0" fontId="1" fillId="4" borderId="15" xfId="0" applyFont="1" applyFill="1" applyBorder="1"/>
    <xf numFmtId="0" fontId="1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 applyAlignment="1">
      <alignment horizontal="centerContinuous"/>
    </xf>
    <xf numFmtId="0" fontId="6" fillId="0" borderId="5" xfId="0" applyFont="1" applyFill="1" applyBorder="1"/>
    <xf numFmtId="0" fontId="6" fillId="0" borderId="4" xfId="0" applyFont="1" applyFill="1" applyBorder="1"/>
    <xf numFmtId="0" fontId="6" fillId="4" borderId="9" xfId="0" applyFont="1" applyFill="1" applyBorder="1" applyAlignment="1"/>
    <xf numFmtId="0" fontId="6" fillId="4" borderId="13" xfId="0" applyFont="1" applyFill="1" applyBorder="1" applyAlignment="1"/>
    <xf numFmtId="0" fontId="6" fillId="4" borderId="9" xfId="0" applyFont="1" applyFill="1" applyBorder="1"/>
    <xf numFmtId="0" fontId="6" fillId="4" borderId="12" xfId="0" applyFont="1" applyFill="1" applyBorder="1" applyAlignment="1"/>
    <xf numFmtId="0" fontId="6" fillId="4" borderId="11" xfId="0" applyFont="1" applyFill="1" applyBorder="1"/>
    <xf numFmtId="0" fontId="6" fillId="4" borderId="15" xfId="0" applyFont="1" applyFill="1" applyBorder="1"/>
    <xf numFmtId="0" fontId="6" fillId="0" borderId="1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6" fillId="0" borderId="10" xfId="0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0" xfId="0" applyFont="1" applyFill="1"/>
    <xf numFmtId="0" fontId="6" fillId="0" borderId="6" xfId="0" applyFont="1" applyFill="1" applyBorder="1"/>
    <xf numFmtId="0" fontId="6" fillId="0" borderId="0" xfId="0" applyFont="1" applyFill="1" applyAlignment="1">
      <alignment horizontal="centerContinuous"/>
    </xf>
    <xf numFmtId="0" fontId="6" fillId="0" borderId="15" xfId="0" applyFont="1" applyFill="1" applyBorder="1"/>
    <xf numFmtId="0" fontId="6" fillId="0" borderId="15" xfId="0" applyFont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Continuous"/>
    </xf>
    <xf numFmtId="0" fontId="2" fillId="0" borderId="0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/>
    <xf numFmtId="0" fontId="9" fillId="0" borderId="4" xfId="0" applyFont="1" applyFill="1" applyBorder="1"/>
    <xf numFmtId="0" fontId="9" fillId="4" borderId="9" xfId="0" applyFont="1" applyFill="1" applyBorder="1" applyAlignment="1"/>
    <xf numFmtId="0" fontId="9" fillId="4" borderId="13" xfId="0" applyFont="1" applyFill="1" applyBorder="1" applyAlignment="1"/>
    <xf numFmtId="0" fontId="9" fillId="4" borderId="9" xfId="0" applyFont="1" applyFill="1" applyBorder="1"/>
    <xf numFmtId="0" fontId="9" fillId="4" borderId="12" xfId="0" applyFont="1" applyFill="1" applyBorder="1" applyAlignment="1"/>
    <xf numFmtId="0" fontId="9" fillId="4" borderId="11" xfId="0" applyFont="1" applyFill="1" applyBorder="1"/>
    <xf numFmtId="0" fontId="9" fillId="4" borderId="15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/>
    <xf numFmtId="0" fontId="0" fillId="0" borderId="7" xfId="0" applyBorder="1"/>
    <xf numFmtId="0" fontId="0" fillId="0" borderId="0" xfId="0"/>
    <xf numFmtId="0" fontId="0" fillId="0" borderId="7" xfId="0" applyBorder="1"/>
    <xf numFmtId="0" fontId="9" fillId="4" borderId="13" xfId="0" applyFont="1" applyFill="1" applyBorder="1"/>
    <xf numFmtId="0" fontId="9" fillId="4" borderId="15" xfId="0" applyFont="1" applyFill="1" applyBorder="1" applyAlignment="1"/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12" fillId="0" borderId="7" xfId="0" applyFont="1" applyFill="1" applyBorder="1"/>
    <xf numFmtId="0" fontId="13" fillId="0" borderId="7" xfId="0" applyFont="1" applyFill="1" applyBorder="1"/>
    <xf numFmtId="0" fontId="13" fillId="0" borderId="6" xfId="0" applyFont="1" applyFill="1" applyBorder="1"/>
    <xf numFmtId="0" fontId="13" fillId="0" borderId="1" xfId="0" applyFont="1" applyFill="1" applyBorder="1"/>
    <xf numFmtId="0" fontId="17" fillId="0" borderId="0" xfId="0" applyFont="1" applyFill="1"/>
    <xf numFmtId="0" fontId="17" fillId="0" borderId="6" xfId="0" applyFont="1" applyFill="1" applyBorder="1"/>
    <xf numFmtId="0" fontId="17" fillId="0" borderId="7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0" fontId="15" fillId="0" borderId="4" xfId="0" applyFont="1" applyFill="1" applyBorder="1"/>
    <xf numFmtId="0" fontId="18" fillId="0" borderId="0" xfId="0" applyFont="1" applyFill="1"/>
    <xf numFmtId="0" fontId="16" fillId="0" borderId="7" xfId="0" applyFont="1" applyFill="1" applyBorder="1"/>
    <xf numFmtId="0" fontId="16" fillId="0" borderId="8" xfId="0" applyFont="1" applyFill="1" applyBorder="1"/>
    <xf numFmtId="0" fontId="16" fillId="0" borderId="0" xfId="0" applyFont="1" applyFill="1"/>
    <xf numFmtId="0" fontId="16" fillId="0" borderId="0" xfId="0" applyFont="1" applyFill="1" applyBorder="1"/>
    <xf numFmtId="0" fontId="16" fillId="0" borderId="4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Border="1" applyAlignment="1">
      <alignment horizontal="centerContinuous"/>
    </xf>
    <xf numFmtId="0" fontId="16" fillId="0" borderId="13" xfId="0" applyFont="1" applyFill="1" applyBorder="1"/>
    <xf numFmtId="0" fontId="16" fillId="0" borderId="1" xfId="0" applyFont="1" applyFill="1" applyBorder="1"/>
    <xf numFmtId="0" fontId="16" fillId="0" borderId="14" xfId="0" applyFont="1" applyFill="1" applyBorder="1"/>
    <xf numFmtId="0" fontId="12" fillId="0" borderId="5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0" fontId="13" fillId="0" borderId="8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3" fillId="0" borderId="3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7" xfId="0" applyBorder="1"/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9" fillId="0" borderId="0" xfId="0" applyFont="1" applyFill="1"/>
    <xf numFmtId="0" fontId="13" fillId="0" borderId="2" xfId="0" applyFont="1" applyFill="1" applyBorder="1"/>
    <xf numFmtId="0" fontId="0" fillId="0" borderId="0" xfId="0" applyFont="1"/>
    <xf numFmtId="0" fontId="17" fillId="0" borderId="2" xfId="0" applyFont="1" applyFill="1" applyBorder="1"/>
    <xf numFmtId="0" fontId="17" fillId="0" borderId="12" xfId="0" applyFont="1" applyFill="1" applyBorder="1"/>
    <xf numFmtId="0" fontId="17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U362"/>
  <sheetViews>
    <sheetView tabSelected="1" topLeftCell="FS1" zoomScale="40" zoomScaleNormal="40" workbookViewId="0">
      <selection activeCell="IL36" sqref="IL36:IM36"/>
    </sheetView>
  </sheetViews>
  <sheetFormatPr defaultRowHeight="14.4" x14ac:dyDescent="0.3"/>
  <cols>
    <col min="2" max="80" width="1.6640625" customWidth="1"/>
    <col min="81" max="81" width="2.109375" customWidth="1"/>
    <col min="82" max="95" width="1.6640625" customWidth="1"/>
    <col min="96" max="107" width="1.6640625" style="150" customWidth="1"/>
    <col min="108" max="111" width="1.6640625" customWidth="1"/>
    <col min="112" max="112" width="8.88671875" customWidth="1"/>
    <col min="114" max="114" width="2.5546875" customWidth="1"/>
    <col min="115" max="130" width="1.6640625" customWidth="1"/>
    <col min="131" max="131" width="1.109375" customWidth="1"/>
    <col min="132" max="229" width="1.6640625" customWidth="1"/>
    <col min="234" max="306" width="1.6640625" customWidth="1"/>
  </cols>
  <sheetData>
    <row r="2" spans="2:306" x14ac:dyDescent="0.3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</row>
    <row r="3" spans="2:306" ht="14.4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29" t="s">
        <v>14</v>
      </c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50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183" t="s">
        <v>94</v>
      </c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5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</row>
    <row r="4" spans="2:306" ht="15.6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32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50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186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8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1"/>
      <c r="IZ4" s="74"/>
      <c r="JA4" s="74"/>
      <c r="JB4" s="229" t="s">
        <v>140</v>
      </c>
      <c r="JC4" s="230"/>
      <c r="JD4" s="230"/>
      <c r="JE4" s="230"/>
      <c r="JF4" s="230"/>
      <c r="JG4" s="230"/>
      <c r="JH4" s="230"/>
      <c r="JI4" s="230"/>
      <c r="JJ4" s="230"/>
      <c r="JK4" s="230"/>
      <c r="JL4" s="230"/>
      <c r="JM4" s="230"/>
      <c r="JN4" s="230"/>
      <c r="JO4" s="230"/>
      <c r="JP4" s="230"/>
      <c r="JQ4" s="230"/>
      <c r="JR4" s="230"/>
      <c r="JS4" s="231"/>
      <c r="JT4" s="74"/>
      <c r="JU4" s="74"/>
      <c r="JV4" s="74"/>
      <c r="JW4" s="8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</row>
    <row r="5" spans="2:306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32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4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50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186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8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74"/>
      <c r="IZ5" s="74"/>
      <c r="JA5" s="74"/>
      <c r="JB5" s="232"/>
      <c r="JC5" s="233"/>
      <c r="JD5" s="233"/>
      <c r="JE5" s="233"/>
      <c r="JF5" s="233"/>
      <c r="JG5" s="233"/>
      <c r="JH5" s="233"/>
      <c r="JI5" s="233"/>
      <c r="JJ5" s="233"/>
      <c r="JK5" s="233"/>
      <c r="JL5" s="233"/>
      <c r="JM5" s="233"/>
      <c r="JN5" s="233"/>
      <c r="JO5" s="233"/>
      <c r="JP5" s="233"/>
      <c r="JQ5" s="233"/>
      <c r="JR5" s="233"/>
      <c r="JS5" s="234"/>
      <c r="JT5" s="74"/>
      <c r="JU5" s="74"/>
      <c r="JV5" s="74"/>
      <c r="JW5" s="8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</row>
    <row r="6" spans="2:306" ht="15.6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35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7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50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189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74"/>
      <c r="IZ6" s="74"/>
      <c r="JA6" s="74"/>
      <c r="JB6" s="232"/>
      <c r="JC6" s="233"/>
      <c r="JD6" s="233"/>
      <c r="JE6" s="233"/>
      <c r="JF6" s="233"/>
      <c r="JG6" s="233"/>
      <c r="JH6" s="233"/>
      <c r="JI6" s="233"/>
      <c r="JJ6" s="233"/>
      <c r="JK6" s="233"/>
      <c r="JL6" s="233"/>
      <c r="JM6" s="233"/>
      <c r="JN6" s="233"/>
      <c r="JO6" s="233"/>
      <c r="JP6" s="233"/>
      <c r="JQ6" s="233"/>
      <c r="JR6" s="233"/>
      <c r="JS6" s="234"/>
      <c r="JT6" s="74"/>
      <c r="JU6" s="74"/>
      <c r="JV6" s="74"/>
      <c r="JW6" s="8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</row>
    <row r="7" spans="2:306" ht="15.6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  <c r="AC7" s="2"/>
      <c r="AD7" s="2"/>
      <c r="AE7" s="2"/>
      <c r="AF7" s="2"/>
      <c r="AG7" s="2"/>
      <c r="AH7" s="2"/>
      <c r="AI7" s="2"/>
      <c r="AJ7" s="2"/>
      <c r="AK7" s="3"/>
      <c r="AL7" s="2"/>
      <c r="AM7" s="2"/>
      <c r="AN7" s="2"/>
      <c r="AO7" s="2"/>
      <c r="AP7" s="2"/>
      <c r="AQ7" s="2"/>
      <c r="AR7" s="2"/>
      <c r="AS7" s="2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50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30"/>
      <c r="FA7" s="30"/>
      <c r="FB7" s="30"/>
      <c r="FC7" s="30"/>
      <c r="FD7" s="30"/>
      <c r="FE7" s="30"/>
      <c r="FF7" s="30"/>
      <c r="FG7" s="30"/>
      <c r="FH7" s="30"/>
      <c r="FI7" s="41"/>
      <c r="FJ7" s="30"/>
      <c r="FK7" s="30"/>
      <c r="FL7" s="30"/>
      <c r="FM7" s="30"/>
      <c r="FN7" s="30"/>
      <c r="FO7" s="30"/>
      <c r="FP7" s="30"/>
      <c r="FQ7" s="30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74"/>
      <c r="IZ7" s="74"/>
      <c r="JA7" s="74"/>
      <c r="JB7" s="235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7"/>
      <c r="JT7" s="74"/>
      <c r="JU7" s="74"/>
      <c r="JV7" s="74"/>
      <c r="JW7" s="8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</row>
    <row r="8" spans="2:306" ht="14.4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2"/>
      <c r="AC8" s="2"/>
      <c r="AD8" s="2"/>
      <c r="AE8" s="2"/>
      <c r="AF8" s="2"/>
      <c r="AG8" s="2"/>
      <c r="AH8" s="2"/>
      <c r="AI8" s="2"/>
      <c r="AJ8" s="2"/>
      <c r="AK8" s="3"/>
      <c r="AL8" s="2"/>
      <c r="AM8" s="2"/>
      <c r="AN8" s="2"/>
      <c r="AO8" s="2"/>
      <c r="AP8" s="1"/>
      <c r="AQ8" s="1"/>
      <c r="AR8" s="1"/>
      <c r="AS8" s="1"/>
      <c r="AT8" s="1"/>
      <c r="AU8" s="1"/>
      <c r="AV8" s="1"/>
      <c r="AW8" s="1"/>
      <c r="AX8" s="166" t="s">
        <v>15</v>
      </c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238"/>
      <c r="BK8" s="239"/>
      <c r="BL8" s="1"/>
      <c r="BM8" s="1"/>
      <c r="BN8" s="1"/>
      <c r="BO8" s="1"/>
      <c r="BP8" s="1"/>
      <c r="BQ8" s="1"/>
      <c r="BR8" s="1"/>
      <c r="BS8" s="1"/>
      <c r="BT8" s="1"/>
      <c r="BU8" s="1"/>
      <c r="BV8" s="150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30"/>
      <c r="FA8" s="30"/>
      <c r="FB8" s="30"/>
      <c r="FC8" s="30"/>
      <c r="FD8" s="30"/>
      <c r="FE8" s="30"/>
      <c r="FF8" s="30"/>
      <c r="FG8" s="30"/>
      <c r="FH8" s="30"/>
      <c r="FI8" s="41"/>
      <c r="FJ8" s="30"/>
      <c r="FK8" s="30"/>
      <c r="FL8" s="30"/>
      <c r="FM8" s="30"/>
      <c r="FN8" s="30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183" t="s">
        <v>95</v>
      </c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5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2"/>
      <c r="JC8" s="2"/>
      <c r="JD8" s="2"/>
      <c r="JE8" s="2"/>
      <c r="JF8" s="2"/>
      <c r="JG8" s="2"/>
      <c r="JH8" s="2"/>
      <c r="JI8" s="2"/>
      <c r="JJ8" s="2"/>
      <c r="JK8" s="3"/>
      <c r="JL8" s="2"/>
      <c r="JM8" s="2"/>
      <c r="JN8" s="2"/>
      <c r="JO8" s="2"/>
      <c r="JP8" s="2"/>
      <c r="JQ8" s="2"/>
      <c r="JR8" s="2"/>
      <c r="JS8" s="2"/>
      <c r="JT8" s="8"/>
      <c r="JU8" s="8"/>
      <c r="JV8" s="8"/>
      <c r="JW8" s="8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</row>
    <row r="9" spans="2:306" ht="14.4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  <c r="AH9" s="2"/>
      <c r="AI9" s="2"/>
      <c r="AJ9" s="2"/>
      <c r="AK9" s="4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6"/>
      <c r="AX9" s="169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240"/>
      <c r="BK9" s="241"/>
      <c r="BL9" s="1"/>
      <c r="BM9" s="1"/>
      <c r="BN9" s="1"/>
      <c r="BO9" s="1"/>
      <c r="BP9" s="1"/>
      <c r="BQ9" s="1"/>
      <c r="BR9" s="1"/>
      <c r="BS9" s="1"/>
      <c r="BT9" s="1"/>
      <c r="BU9" s="1"/>
      <c r="BV9" s="150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30"/>
      <c r="FA9" s="30"/>
      <c r="FB9" s="30"/>
      <c r="FC9" s="30"/>
      <c r="FD9" s="30"/>
      <c r="FE9" s="30"/>
      <c r="FF9" s="30"/>
      <c r="FG9" s="30"/>
      <c r="FH9" s="21"/>
      <c r="FI9" s="42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4"/>
      <c r="GC9" s="186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8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2"/>
      <c r="JC9" s="2"/>
      <c r="JD9" s="2"/>
      <c r="JE9" s="2"/>
      <c r="JF9" s="2"/>
      <c r="JG9" s="2"/>
      <c r="JH9" s="2"/>
      <c r="JI9" s="2"/>
      <c r="JJ9" s="2"/>
      <c r="JK9" s="3"/>
      <c r="JL9" s="2"/>
      <c r="JM9" s="2"/>
      <c r="JN9" s="2"/>
      <c r="JO9" s="2"/>
      <c r="JP9" s="2"/>
      <c r="JQ9" s="1"/>
      <c r="JR9" s="1"/>
      <c r="JS9" s="1"/>
      <c r="JT9" s="8"/>
      <c r="JU9" s="8"/>
      <c r="JV9" s="8"/>
      <c r="JW9" s="8"/>
      <c r="JX9" s="1"/>
      <c r="JY9" s="1"/>
      <c r="JZ9" s="1"/>
      <c r="KA9" s="1"/>
      <c r="KB9" s="166" t="s">
        <v>141</v>
      </c>
      <c r="KC9" s="167"/>
      <c r="KD9" s="167"/>
      <c r="KE9" s="167"/>
      <c r="KF9" s="167"/>
      <c r="KG9" s="167"/>
      <c r="KH9" s="167"/>
      <c r="KI9" s="167"/>
      <c r="KJ9" s="167"/>
      <c r="KK9" s="167"/>
      <c r="KL9" s="167"/>
      <c r="KM9" s="167"/>
      <c r="KN9" s="167"/>
      <c r="KO9" s="167"/>
      <c r="KP9" s="168"/>
      <c r="KQ9" s="1"/>
      <c r="KR9" s="1"/>
      <c r="KS9" s="1"/>
      <c r="KT9" s="1"/>
    </row>
    <row r="10" spans="2:306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2"/>
      <c r="AM10" s="2"/>
      <c r="AN10" s="2"/>
      <c r="AO10" s="2"/>
      <c r="AP10" s="1"/>
      <c r="AQ10" s="1"/>
      <c r="AR10" s="1"/>
      <c r="AS10" s="1"/>
      <c r="AT10" s="1"/>
      <c r="AU10" s="1"/>
      <c r="AV10" s="1"/>
      <c r="AW10" s="1"/>
      <c r="AX10" s="169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240"/>
      <c r="BK10" s="24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50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30"/>
      <c r="FA10" s="30"/>
      <c r="FB10" s="30"/>
      <c r="FC10" s="30"/>
      <c r="FD10" s="30"/>
      <c r="FE10" s="30"/>
      <c r="FF10" s="30"/>
      <c r="FG10" s="30"/>
      <c r="FH10" s="30"/>
      <c r="FI10" s="41"/>
      <c r="FJ10" s="30"/>
      <c r="FK10" s="30"/>
      <c r="FL10" s="30"/>
      <c r="FM10" s="30"/>
      <c r="FN10" s="30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186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8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2"/>
      <c r="JC10" s="2"/>
      <c r="JD10" s="2"/>
      <c r="JE10" s="2"/>
      <c r="JF10" s="2"/>
      <c r="JG10" s="2"/>
      <c r="JH10" s="2"/>
      <c r="JI10" s="2"/>
      <c r="JJ10" s="1"/>
      <c r="JK10" s="4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169"/>
      <c r="KC10" s="156"/>
      <c r="KD10" s="156"/>
      <c r="KE10" s="156"/>
      <c r="KF10" s="156"/>
      <c r="KG10" s="156"/>
      <c r="KH10" s="156"/>
      <c r="KI10" s="156"/>
      <c r="KJ10" s="156"/>
      <c r="KK10" s="156"/>
      <c r="KL10" s="156"/>
      <c r="KM10" s="156"/>
      <c r="KN10" s="156"/>
      <c r="KO10" s="156"/>
      <c r="KP10" s="170"/>
      <c r="KQ10" s="1"/>
      <c r="KR10" s="1"/>
      <c r="KS10" s="1"/>
      <c r="KT10" s="1"/>
    </row>
    <row r="11" spans="2:306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2"/>
      <c r="AM11" s="2"/>
      <c r="AN11" s="2"/>
      <c r="AO11" s="2"/>
      <c r="AP11" s="2"/>
      <c r="AQ11" s="2"/>
      <c r="AR11" s="2"/>
      <c r="AS11" s="1"/>
      <c r="AT11" s="1"/>
      <c r="AU11" s="1"/>
      <c r="AV11" s="1"/>
      <c r="AW11" s="1"/>
      <c r="AX11" s="171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242"/>
      <c r="BK11" s="243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50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30"/>
      <c r="FA11" s="30"/>
      <c r="FB11" s="30"/>
      <c r="FC11" s="30"/>
      <c r="FD11" s="30"/>
      <c r="FE11" s="30"/>
      <c r="FF11" s="30"/>
      <c r="FG11" s="30"/>
      <c r="FH11" s="30"/>
      <c r="FI11" s="41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21"/>
      <c r="FY11" s="21"/>
      <c r="FZ11" s="21"/>
      <c r="GA11" s="21"/>
      <c r="GB11" s="21"/>
      <c r="GC11" s="189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1"/>
      <c r="GO11" s="21"/>
      <c r="GP11" s="21"/>
      <c r="GQ11" s="21"/>
      <c r="GR11" s="21"/>
      <c r="GS11" s="21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2"/>
      <c r="JC11" s="2"/>
      <c r="JD11" s="2"/>
      <c r="JE11" s="2"/>
      <c r="JF11" s="2"/>
      <c r="JG11" s="2"/>
      <c r="JH11" s="2"/>
      <c r="JI11" s="2"/>
      <c r="JJ11" s="2"/>
      <c r="JK11" s="3"/>
      <c r="JL11" s="2"/>
      <c r="JM11" s="2"/>
      <c r="JN11" s="2"/>
      <c r="JO11" s="2"/>
      <c r="JP11" s="2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69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70"/>
      <c r="KQ11" s="1"/>
      <c r="KR11" s="1"/>
      <c r="KS11" s="1"/>
      <c r="KT11" s="1"/>
    </row>
    <row r="12" spans="2:306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2"/>
      <c r="AM12" s="150"/>
      <c r="AN12" s="2"/>
      <c r="AO12" s="2"/>
      <c r="AP12" s="2"/>
      <c r="AQ12" s="2"/>
      <c r="AR12" s="2"/>
      <c r="AS12" s="2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2"/>
      <c r="BR12" s="2"/>
      <c r="BS12" s="2"/>
      <c r="BT12" s="2"/>
      <c r="BU12" s="2"/>
      <c r="BV12" s="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30"/>
      <c r="FA12" s="30"/>
      <c r="FB12" s="30"/>
      <c r="FC12" s="30"/>
      <c r="FD12" s="30"/>
      <c r="FE12" s="30"/>
      <c r="FF12" s="30"/>
      <c r="FG12" s="30"/>
      <c r="FH12" s="30"/>
      <c r="FI12" s="41"/>
      <c r="FJ12" s="30"/>
      <c r="FK12" s="30"/>
      <c r="FL12" s="30"/>
      <c r="FM12" s="30"/>
      <c r="FN12" s="30"/>
      <c r="FO12" s="30"/>
      <c r="FP12" s="30"/>
      <c r="FQ12" s="30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2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30"/>
      <c r="HA12" s="30"/>
      <c r="HB12" s="30"/>
      <c r="HC12" s="30"/>
      <c r="HD12" s="30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2"/>
      <c r="JC12" s="2"/>
      <c r="JD12" s="2"/>
      <c r="JE12" s="2"/>
      <c r="JF12" s="2"/>
      <c r="JG12" s="2"/>
      <c r="JH12" s="2"/>
      <c r="JI12" s="2"/>
      <c r="JJ12" s="2"/>
      <c r="JK12" s="3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1"/>
      <c r="KA12" s="1"/>
      <c r="KB12" s="171"/>
      <c r="KC12" s="172"/>
      <c r="KD12" s="172"/>
      <c r="KE12" s="172"/>
      <c r="KF12" s="172"/>
      <c r="KG12" s="172"/>
      <c r="KH12" s="172"/>
      <c r="KI12" s="172"/>
      <c r="KJ12" s="172"/>
      <c r="KK12" s="172"/>
      <c r="KL12" s="172"/>
      <c r="KM12" s="172"/>
      <c r="KN12" s="172"/>
      <c r="KO12" s="172"/>
      <c r="KP12" s="173"/>
      <c r="KQ12" s="1"/>
      <c r="KR12" s="1"/>
      <c r="KS12" s="1"/>
      <c r="KT12" s="1"/>
    </row>
    <row r="13" spans="2:306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1"/>
      <c r="AM13" s="150"/>
      <c r="AN13" s="1"/>
      <c r="AO13" s="2"/>
      <c r="AP13" s="2"/>
      <c r="AQ13" s="2"/>
      <c r="AR13" s="2"/>
      <c r="AS13" s="2"/>
      <c r="AT13" s="3"/>
      <c r="AU13" s="2"/>
      <c r="AV13" s="2"/>
      <c r="AW13" s="1"/>
      <c r="AX13" s="1"/>
      <c r="AY13" s="1"/>
      <c r="AZ13" s="1"/>
      <c r="BA13" s="1"/>
      <c r="BB13" s="1"/>
      <c r="BC13" s="1"/>
      <c r="BD13" s="1"/>
      <c r="BE13" s="3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3"/>
      <c r="BR13" s="1"/>
      <c r="BS13" s="1"/>
      <c r="BT13" s="1"/>
      <c r="BU13" s="1"/>
      <c r="BV13" s="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30"/>
      <c r="FA13" s="30"/>
      <c r="FB13" s="30"/>
      <c r="FC13" s="30"/>
      <c r="FD13" s="30"/>
      <c r="FE13" s="30"/>
      <c r="FF13" s="30"/>
      <c r="FG13" s="30"/>
      <c r="FH13" s="30"/>
      <c r="FI13" s="41"/>
      <c r="FJ13" s="30"/>
      <c r="FK13" s="21"/>
      <c r="FL13" s="21"/>
      <c r="FM13" s="30"/>
      <c r="FN13" s="30"/>
      <c r="FO13" s="30"/>
      <c r="FP13" s="30"/>
      <c r="FQ13" s="30"/>
      <c r="FR13" s="42"/>
      <c r="FS13" s="30"/>
      <c r="FT13" s="30"/>
      <c r="FU13" s="21"/>
      <c r="FV13" s="21"/>
      <c r="FW13" s="21"/>
      <c r="FX13" s="21"/>
      <c r="FY13" s="21"/>
      <c r="FZ13" s="21"/>
      <c r="GA13" s="21"/>
      <c r="GB13" s="21"/>
      <c r="GC13" s="42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42"/>
      <c r="GP13" s="30"/>
      <c r="GQ13" s="30"/>
      <c r="GR13" s="30"/>
      <c r="GS13" s="30"/>
      <c r="GT13" s="30"/>
      <c r="GU13" s="30"/>
      <c r="GV13" s="30"/>
      <c r="GW13" s="30"/>
      <c r="GX13" s="30"/>
      <c r="GY13" s="45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2"/>
      <c r="JC13" s="2"/>
      <c r="JD13" s="2"/>
      <c r="JE13" s="2"/>
      <c r="JF13" s="2"/>
      <c r="JG13" s="2"/>
      <c r="JH13" s="2"/>
      <c r="JI13" s="2"/>
      <c r="JJ13" s="2"/>
      <c r="JK13" s="3"/>
      <c r="JL13" s="2"/>
      <c r="JM13" s="2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</row>
    <row r="14" spans="2:306" ht="14.4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1"/>
      <c r="AM14" s="150"/>
      <c r="AN14" s="183" t="s">
        <v>16</v>
      </c>
      <c r="AO14" s="184"/>
      <c r="AP14" s="184"/>
      <c r="AQ14" s="184"/>
      <c r="AR14" s="184"/>
      <c r="AS14" s="184"/>
      <c r="AT14" s="184"/>
      <c r="AU14" s="184"/>
      <c r="AV14" s="184"/>
      <c r="AW14" s="184"/>
      <c r="AX14" s="185"/>
      <c r="AY14" s="1"/>
      <c r="AZ14" s="183" t="s">
        <v>17</v>
      </c>
      <c r="BA14" s="184"/>
      <c r="BB14" s="184"/>
      <c r="BC14" s="184"/>
      <c r="BD14" s="184"/>
      <c r="BE14" s="184"/>
      <c r="BF14" s="184"/>
      <c r="BG14" s="184"/>
      <c r="BH14" s="184"/>
      <c r="BI14" s="184"/>
      <c r="BJ14" s="185"/>
      <c r="BK14" s="1"/>
      <c r="BL14" s="183" t="s">
        <v>18</v>
      </c>
      <c r="BM14" s="184"/>
      <c r="BN14" s="184"/>
      <c r="BO14" s="184"/>
      <c r="BP14" s="184"/>
      <c r="BQ14" s="184"/>
      <c r="BR14" s="184"/>
      <c r="BS14" s="184"/>
      <c r="BT14" s="184"/>
      <c r="BU14" s="184"/>
      <c r="BV14" s="185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30"/>
      <c r="FA14" s="30"/>
      <c r="FB14" s="30"/>
      <c r="FC14" s="30"/>
      <c r="FD14" s="30"/>
      <c r="FE14" s="30"/>
      <c r="FF14" s="30"/>
      <c r="FG14" s="30"/>
      <c r="FH14" s="30"/>
      <c r="FI14" s="41"/>
      <c r="FJ14" s="30"/>
      <c r="FK14" s="21"/>
      <c r="FL14" s="21"/>
      <c r="FM14" s="183" t="s">
        <v>96</v>
      </c>
      <c r="FN14" s="184"/>
      <c r="FO14" s="184"/>
      <c r="FP14" s="184"/>
      <c r="FQ14" s="184"/>
      <c r="FR14" s="184"/>
      <c r="FS14" s="184"/>
      <c r="FT14" s="184"/>
      <c r="FU14" s="184"/>
      <c r="FV14" s="185"/>
      <c r="FW14" s="21"/>
      <c r="FX14" s="183" t="s">
        <v>97</v>
      </c>
      <c r="FY14" s="184"/>
      <c r="FZ14" s="184"/>
      <c r="GA14" s="184"/>
      <c r="GB14" s="184"/>
      <c r="GC14" s="184"/>
      <c r="GD14" s="184"/>
      <c r="GE14" s="184"/>
      <c r="GF14" s="184"/>
      <c r="GG14" s="185"/>
      <c r="GH14" s="147"/>
      <c r="GI14" s="21"/>
      <c r="GJ14" s="183" t="s">
        <v>98</v>
      </c>
      <c r="GK14" s="184"/>
      <c r="GL14" s="184"/>
      <c r="GM14" s="184"/>
      <c r="GN14" s="184"/>
      <c r="GO14" s="184"/>
      <c r="GP14" s="184"/>
      <c r="GQ14" s="184"/>
      <c r="GR14" s="184"/>
      <c r="GS14" s="185"/>
      <c r="GT14" s="21"/>
      <c r="GU14" s="183" t="s">
        <v>99</v>
      </c>
      <c r="GV14" s="184"/>
      <c r="GW14" s="184"/>
      <c r="GX14" s="184"/>
      <c r="GY14" s="184"/>
      <c r="GZ14" s="184"/>
      <c r="HA14" s="184"/>
      <c r="HB14" s="184"/>
      <c r="HC14" s="184"/>
      <c r="HD14" s="185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2"/>
      <c r="JC14" s="2"/>
      <c r="JD14" s="2"/>
      <c r="JE14" s="2"/>
      <c r="JF14" s="2"/>
      <c r="JG14" s="2"/>
      <c r="JH14" s="2"/>
      <c r="JI14" s="2"/>
      <c r="JJ14" s="2"/>
      <c r="JK14" s="3"/>
      <c r="JL14" s="2"/>
      <c r="JM14" s="1"/>
      <c r="JN14" s="150"/>
      <c r="JO14" s="150"/>
      <c r="JP14" s="150"/>
      <c r="JQ14" s="150"/>
      <c r="JR14" s="150"/>
      <c r="JS14" s="150"/>
      <c r="JT14" s="150"/>
      <c r="JU14" s="150"/>
      <c r="JV14" s="150"/>
      <c r="JW14" s="150"/>
      <c r="JX14" s="150"/>
      <c r="JY14" s="150"/>
      <c r="JZ14" s="150"/>
      <c r="KA14" s="150"/>
      <c r="KB14" s="150"/>
      <c r="KC14" s="150"/>
      <c r="KD14" s="150"/>
      <c r="KE14" s="150"/>
      <c r="KF14" s="150"/>
      <c r="KG14" s="150"/>
      <c r="KH14" s="150"/>
      <c r="KI14" s="150"/>
      <c r="KJ14" s="150"/>
      <c r="KK14" s="150"/>
      <c r="KL14" s="150"/>
      <c r="KM14" s="150"/>
      <c r="KN14" s="150"/>
      <c r="KO14" s="150"/>
      <c r="KP14" s="150"/>
      <c r="KQ14" s="150"/>
      <c r="KR14" s="150"/>
      <c r="KS14" s="150"/>
      <c r="KT14" s="150"/>
    </row>
    <row r="15" spans="2:306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3"/>
      <c r="AL15" s="1"/>
      <c r="AM15" s="150"/>
      <c r="AN15" s="186"/>
      <c r="AO15" s="187"/>
      <c r="AP15" s="187"/>
      <c r="AQ15" s="187"/>
      <c r="AR15" s="187"/>
      <c r="AS15" s="187"/>
      <c r="AT15" s="187"/>
      <c r="AU15" s="187"/>
      <c r="AV15" s="187"/>
      <c r="AW15" s="187"/>
      <c r="AX15" s="188"/>
      <c r="AY15" s="1"/>
      <c r="AZ15" s="186"/>
      <c r="BA15" s="187"/>
      <c r="BB15" s="187"/>
      <c r="BC15" s="187"/>
      <c r="BD15" s="187"/>
      <c r="BE15" s="187"/>
      <c r="BF15" s="187"/>
      <c r="BG15" s="187"/>
      <c r="BH15" s="187"/>
      <c r="BI15" s="187"/>
      <c r="BJ15" s="188"/>
      <c r="BK15" s="1"/>
      <c r="BL15" s="186"/>
      <c r="BM15" s="187"/>
      <c r="BN15" s="187"/>
      <c r="BO15" s="187"/>
      <c r="BP15" s="187"/>
      <c r="BQ15" s="187"/>
      <c r="BR15" s="187"/>
      <c r="BS15" s="187"/>
      <c r="BT15" s="187"/>
      <c r="BU15" s="187"/>
      <c r="BV15" s="188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30"/>
      <c r="FA15" s="30"/>
      <c r="FB15" s="30"/>
      <c r="FC15" s="30"/>
      <c r="FD15" s="30"/>
      <c r="FE15" s="30"/>
      <c r="FF15" s="30"/>
      <c r="FG15" s="30"/>
      <c r="FH15" s="30"/>
      <c r="FI15" s="41"/>
      <c r="FJ15" s="30"/>
      <c r="FK15" s="21"/>
      <c r="FL15" s="21"/>
      <c r="FM15" s="186"/>
      <c r="FN15" s="187"/>
      <c r="FO15" s="187"/>
      <c r="FP15" s="187"/>
      <c r="FQ15" s="187"/>
      <c r="FR15" s="187"/>
      <c r="FS15" s="187"/>
      <c r="FT15" s="187"/>
      <c r="FU15" s="187"/>
      <c r="FV15" s="188"/>
      <c r="FW15" s="21"/>
      <c r="FX15" s="186"/>
      <c r="FY15" s="187"/>
      <c r="FZ15" s="187"/>
      <c r="GA15" s="187"/>
      <c r="GB15" s="187"/>
      <c r="GC15" s="187"/>
      <c r="GD15" s="187"/>
      <c r="GE15" s="187"/>
      <c r="GF15" s="187"/>
      <c r="GG15" s="188"/>
      <c r="GH15" s="147"/>
      <c r="GI15" s="21"/>
      <c r="GJ15" s="186"/>
      <c r="GK15" s="187"/>
      <c r="GL15" s="187"/>
      <c r="GM15" s="187"/>
      <c r="GN15" s="187"/>
      <c r="GO15" s="187"/>
      <c r="GP15" s="187"/>
      <c r="GQ15" s="187"/>
      <c r="GR15" s="187"/>
      <c r="GS15" s="188"/>
      <c r="GT15" s="21"/>
      <c r="GU15" s="186"/>
      <c r="GV15" s="187"/>
      <c r="GW15" s="187"/>
      <c r="GX15" s="187"/>
      <c r="GY15" s="187"/>
      <c r="GZ15" s="187"/>
      <c r="HA15" s="187"/>
      <c r="HB15" s="187"/>
      <c r="HC15" s="187"/>
      <c r="HD15" s="188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Z15" s="1"/>
      <c r="IA15" s="2"/>
      <c r="IB15" s="2"/>
      <c r="IC15" s="2"/>
      <c r="ID15" s="2"/>
      <c r="IE15" s="2"/>
      <c r="IF15" s="2"/>
      <c r="IG15" s="7"/>
      <c r="IH15" s="15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5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3"/>
      <c r="JK15" s="19"/>
      <c r="JL15" s="19"/>
      <c r="JM15" s="19"/>
      <c r="JN15" s="19"/>
      <c r="JO15" s="19"/>
      <c r="JP15" s="19"/>
      <c r="JQ15" s="19"/>
      <c r="JR15" s="19"/>
      <c r="JS15" s="19"/>
      <c r="JT15" s="15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7"/>
      <c r="KM15" s="4"/>
      <c r="KN15" s="5"/>
      <c r="KO15" s="5"/>
      <c r="KP15" s="5"/>
      <c r="KQ15" s="5"/>
      <c r="KR15" s="5"/>
      <c r="KS15" s="5"/>
      <c r="KT15" s="150"/>
    </row>
    <row r="16" spans="2:306" ht="14.4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7"/>
      <c r="AK16" s="1"/>
      <c r="AL16" s="1"/>
      <c r="AM16" s="150"/>
      <c r="AN16" s="189"/>
      <c r="AO16" s="190"/>
      <c r="AP16" s="190"/>
      <c r="AQ16" s="190"/>
      <c r="AR16" s="190"/>
      <c r="AS16" s="190"/>
      <c r="AT16" s="190"/>
      <c r="AU16" s="190"/>
      <c r="AV16" s="190"/>
      <c r="AW16" s="190"/>
      <c r="AX16" s="191"/>
      <c r="AY16" s="1"/>
      <c r="AZ16" s="189"/>
      <c r="BA16" s="190"/>
      <c r="BB16" s="190"/>
      <c r="BC16" s="190"/>
      <c r="BD16" s="190"/>
      <c r="BE16" s="190"/>
      <c r="BF16" s="190"/>
      <c r="BG16" s="190"/>
      <c r="BH16" s="190"/>
      <c r="BI16" s="190"/>
      <c r="BJ16" s="191"/>
      <c r="BK16" s="1"/>
      <c r="BL16" s="189"/>
      <c r="BM16" s="190"/>
      <c r="BN16" s="190"/>
      <c r="BO16" s="190"/>
      <c r="BP16" s="190"/>
      <c r="BQ16" s="190"/>
      <c r="BR16" s="190"/>
      <c r="BS16" s="190"/>
      <c r="BT16" s="190"/>
      <c r="BU16" s="190"/>
      <c r="BV16" s="19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45"/>
      <c r="FI16" s="21"/>
      <c r="FJ16" s="21"/>
      <c r="FK16" s="21"/>
      <c r="FL16" s="21"/>
      <c r="FM16" s="189"/>
      <c r="FN16" s="190"/>
      <c r="FO16" s="190"/>
      <c r="FP16" s="190"/>
      <c r="FQ16" s="190"/>
      <c r="FR16" s="190"/>
      <c r="FS16" s="190"/>
      <c r="FT16" s="190"/>
      <c r="FU16" s="190"/>
      <c r="FV16" s="191"/>
      <c r="FW16" s="21"/>
      <c r="FX16" s="189"/>
      <c r="FY16" s="190"/>
      <c r="FZ16" s="190"/>
      <c r="GA16" s="190"/>
      <c r="GB16" s="190"/>
      <c r="GC16" s="190"/>
      <c r="GD16" s="190"/>
      <c r="GE16" s="190"/>
      <c r="GF16" s="190"/>
      <c r="GG16" s="191"/>
      <c r="GH16" s="147"/>
      <c r="GI16" s="21"/>
      <c r="GJ16" s="189"/>
      <c r="GK16" s="190"/>
      <c r="GL16" s="190"/>
      <c r="GM16" s="190"/>
      <c r="GN16" s="190"/>
      <c r="GO16" s="190"/>
      <c r="GP16" s="190"/>
      <c r="GQ16" s="190"/>
      <c r="GR16" s="190"/>
      <c r="GS16" s="191"/>
      <c r="GT16" s="21"/>
      <c r="GU16" s="189"/>
      <c r="GV16" s="190"/>
      <c r="GW16" s="190"/>
      <c r="GX16" s="190"/>
      <c r="GY16" s="190"/>
      <c r="GZ16" s="190"/>
      <c r="HA16" s="190"/>
      <c r="HB16" s="190"/>
      <c r="HC16" s="190"/>
      <c r="HD16" s="19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Z16" s="1"/>
      <c r="IA16" s="211" t="s">
        <v>143</v>
      </c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3"/>
      <c r="IO16" s="22"/>
      <c r="IP16" s="8"/>
      <c r="IQ16" s="1"/>
      <c r="IR16" s="166" t="s">
        <v>142</v>
      </c>
      <c r="IS16" s="167"/>
      <c r="IT16" s="167"/>
      <c r="IU16" s="167"/>
      <c r="IV16" s="167"/>
      <c r="IW16" s="167"/>
      <c r="IX16" s="167"/>
      <c r="IY16" s="167"/>
      <c r="IZ16" s="167"/>
      <c r="JA16" s="167"/>
      <c r="JB16" s="167"/>
      <c r="JC16" s="167"/>
      <c r="JD16" s="167"/>
      <c r="JE16" s="168"/>
      <c r="JF16" s="1"/>
      <c r="JG16" s="1"/>
      <c r="JH16" s="1"/>
      <c r="JI16" s="1"/>
      <c r="JJ16" s="7"/>
      <c r="JK16" s="1"/>
      <c r="JL16" s="1"/>
      <c r="JM16" s="1"/>
      <c r="JN16" s="303" t="s">
        <v>144</v>
      </c>
      <c r="JO16" s="304"/>
      <c r="JP16" s="304"/>
      <c r="JQ16" s="304"/>
      <c r="JR16" s="304"/>
      <c r="JS16" s="304"/>
      <c r="JT16" s="304"/>
      <c r="JU16" s="304"/>
      <c r="JV16" s="304"/>
      <c r="JW16" s="304"/>
      <c r="JX16" s="304"/>
      <c r="JY16" s="304"/>
      <c r="JZ16" s="304"/>
      <c r="KA16" s="305"/>
      <c r="KB16" s="1"/>
      <c r="KC16" s="1"/>
      <c r="KD16" s="1"/>
      <c r="KE16" s="1"/>
      <c r="KF16" s="211" t="s">
        <v>145</v>
      </c>
      <c r="KG16" s="212"/>
      <c r="KH16" s="212"/>
      <c r="KI16" s="212"/>
      <c r="KJ16" s="212"/>
      <c r="KK16" s="212"/>
      <c r="KL16" s="212"/>
      <c r="KM16" s="215"/>
      <c r="KN16" s="215"/>
      <c r="KO16" s="215"/>
      <c r="KP16" s="215"/>
      <c r="KQ16" s="215"/>
      <c r="KR16" s="215"/>
      <c r="KS16" s="216"/>
      <c r="KT16" s="150"/>
    </row>
    <row r="17" spans="2:306" ht="14.4" customHeight="1" x14ac:dyDescent="0.3"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150"/>
      <c r="DJ17" s="21"/>
      <c r="DK17" s="21"/>
      <c r="DL17" s="21"/>
      <c r="DM17" s="21"/>
      <c r="DN17" s="21"/>
      <c r="DO17" s="21"/>
      <c r="DP17" s="21"/>
      <c r="DQ17" s="21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4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21"/>
      <c r="HP17" s="21"/>
      <c r="HQ17" s="21"/>
      <c r="HR17" s="21"/>
      <c r="HS17" s="21"/>
      <c r="HT17" s="21"/>
      <c r="HU17" s="21"/>
      <c r="HZ17" s="1"/>
      <c r="IA17" s="214"/>
      <c r="IB17" s="215"/>
      <c r="IC17" s="215"/>
      <c r="ID17" s="215"/>
      <c r="IE17" s="215"/>
      <c r="IF17" s="215"/>
      <c r="IG17" s="215"/>
      <c r="IH17" s="215"/>
      <c r="II17" s="215"/>
      <c r="IJ17" s="215"/>
      <c r="IK17" s="215"/>
      <c r="IL17" s="215"/>
      <c r="IM17" s="215"/>
      <c r="IN17" s="216"/>
      <c r="IO17" s="61"/>
      <c r="IP17" s="8"/>
      <c r="IQ17" s="1"/>
      <c r="IR17" s="169"/>
      <c r="IS17" s="156"/>
      <c r="IT17" s="156"/>
      <c r="IU17" s="156"/>
      <c r="IV17" s="156"/>
      <c r="IW17" s="156"/>
      <c r="IX17" s="156"/>
      <c r="IY17" s="156"/>
      <c r="IZ17" s="156"/>
      <c r="JA17" s="156"/>
      <c r="JB17" s="156"/>
      <c r="JC17" s="156"/>
      <c r="JD17" s="156"/>
      <c r="JE17" s="170"/>
      <c r="JF17" s="1"/>
      <c r="JG17" s="1"/>
      <c r="JH17" s="1"/>
      <c r="JI17" s="1"/>
      <c r="JJ17" s="7"/>
      <c r="JK17" s="1"/>
      <c r="JL17" s="1"/>
      <c r="JM17" s="1"/>
      <c r="JN17" s="306"/>
      <c r="JO17" s="307"/>
      <c r="JP17" s="307"/>
      <c r="JQ17" s="307"/>
      <c r="JR17" s="307"/>
      <c r="JS17" s="307"/>
      <c r="JT17" s="307"/>
      <c r="JU17" s="307"/>
      <c r="JV17" s="307"/>
      <c r="JW17" s="307"/>
      <c r="JX17" s="307"/>
      <c r="JY17" s="307"/>
      <c r="JZ17" s="307"/>
      <c r="KA17" s="308"/>
      <c r="KB17" s="1"/>
      <c r="KC17" s="1"/>
      <c r="KD17" s="1"/>
      <c r="KE17" s="1"/>
      <c r="KF17" s="214"/>
      <c r="KG17" s="215"/>
      <c r="KH17" s="215"/>
      <c r="KI17" s="215"/>
      <c r="KJ17" s="215"/>
      <c r="KK17" s="215"/>
      <c r="KL17" s="215"/>
      <c r="KM17" s="215"/>
      <c r="KN17" s="215"/>
      <c r="KO17" s="215"/>
      <c r="KP17" s="215"/>
      <c r="KQ17" s="215"/>
      <c r="KR17" s="215"/>
      <c r="KS17" s="216"/>
      <c r="KT17" s="150"/>
    </row>
    <row r="18" spans="2:306" ht="14.4" customHeight="1" x14ac:dyDescent="0.3">
      <c r="B18" s="1"/>
      <c r="C18" s="1"/>
      <c r="D18" s="1"/>
      <c r="E18" s="1"/>
      <c r="F18" s="1"/>
      <c r="G18" s="1"/>
      <c r="H18" s="1"/>
      <c r="I18" s="1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  <c r="AA18" s="1"/>
      <c r="AB18" s="1"/>
      <c r="AC18" s="1"/>
      <c r="AD18" s="1"/>
      <c r="AE18" s="1"/>
      <c r="AF18" s="1"/>
      <c r="AG18" s="1"/>
      <c r="AH18" s="1"/>
      <c r="AI18" s="1"/>
      <c r="AJ18" s="7"/>
      <c r="AK18" s="1"/>
      <c r="AL18" s="1"/>
      <c r="AM18" s="1"/>
      <c r="AN18" s="1"/>
      <c r="AO18" s="1"/>
      <c r="AP18" s="1"/>
      <c r="AQ18" s="1"/>
      <c r="AR18" s="1"/>
      <c r="AS18" s="1"/>
      <c r="AT18" s="3"/>
      <c r="AU18" s="1"/>
      <c r="AV18" s="1"/>
      <c r="AW18" s="1"/>
      <c r="AX18" s="1"/>
      <c r="AY18" s="1"/>
      <c r="AZ18" s="1"/>
      <c r="BA18" s="1"/>
      <c r="BB18" s="1"/>
      <c r="BC18" s="1"/>
      <c r="BD18" s="2"/>
      <c r="BE18" s="2"/>
      <c r="BF18" s="2"/>
      <c r="BG18" s="2"/>
      <c r="BH18" s="2"/>
      <c r="BI18" s="7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150"/>
      <c r="DJ18" s="21"/>
      <c r="DK18" s="21"/>
      <c r="DL18" s="21"/>
      <c r="DM18" s="21"/>
      <c r="DN18" s="21"/>
      <c r="DO18" s="21"/>
      <c r="DP18" s="21"/>
      <c r="DQ18" s="21"/>
      <c r="DR18" s="41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21"/>
      <c r="EG18" s="21"/>
      <c r="EH18" s="4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41"/>
      <c r="EY18" s="21"/>
      <c r="EZ18" s="21"/>
      <c r="FA18" s="21"/>
      <c r="FB18" s="21"/>
      <c r="FC18" s="21"/>
      <c r="FD18" s="21"/>
      <c r="FE18" s="21"/>
      <c r="FF18" s="21"/>
      <c r="FG18" s="21"/>
      <c r="FH18" s="45"/>
      <c r="FI18" s="21"/>
      <c r="FJ18" s="21"/>
      <c r="FK18" s="21"/>
      <c r="FL18" s="21"/>
      <c r="FM18" s="21"/>
      <c r="FN18" s="21"/>
      <c r="FO18" s="21"/>
      <c r="FP18" s="21"/>
      <c r="FQ18" s="21"/>
      <c r="FR18" s="41"/>
      <c r="FS18" s="21"/>
      <c r="FT18" s="21"/>
      <c r="FU18" s="21"/>
      <c r="FV18" s="21"/>
      <c r="FW18" s="21"/>
      <c r="FX18" s="21"/>
      <c r="FY18" s="21"/>
      <c r="FZ18" s="21"/>
      <c r="GA18" s="21"/>
      <c r="GB18" s="30"/>
      <c r="GC18" s="30"/>
      <c r="GD18" s="30"/>
      <c r="GE18" s="30"/>
      <c r="GF18" s="30"/>
      <c r="GG18" s="45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21"/>
      <c r="GW18" s="21"/>
      <c r="GX18" s="46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46"/>
      <c r="HO18" s="21"/>
      <c r="HP18" s="21"/>
      <c r="HQ18" s="21"/>
      <c r="HR18" s="21"/>
      <c r="HS18" s="21"/>
      <c r="HT18" s="21"/>
      <c r="HU18" s="21"/>
      <c r="HZ18" s="2"/>
      <c r="IA18" s="214"/>
      <c r="IB18" s="215"/>
      <c r="IC18" s="215"/>
      <c r="ID18" s="215"/>
      <c r="IE18" s="215"/>
      <c r="IF18" s="215"/>
      <c r="IG18" s="215"/>
      <c r="IH18" s="215"/>
      <c r="II18" s="215"/>
      <c r="IJ18" s="215"/>
      <c r="IK18" s="215"/>
      <c r="IL18" s="215"/>
      <c r="IM18" s="215"/>
      <c r="IN18" s="216"/>
      <c r="IO18" s="61"/>
      <c r="IP18" s="8"/>
      <c r="IQ18" s="1"/>
      <c r="IR18" s="169"/>
      <c r="IS18" s="156"/>
      <c r="IT18" s="156"/>
      <c r="IU18" s="156"/>
      <c r="IV18" s="156"/>
      <c r="IW18" s="156"/>
      <c r="IX18" s="156"/>
      <c r="IY18" s="156"/>
      <c r="IZ18" s="156"/>
      <c r="JA18" s="156"/>
      <c r="JB18" s="156"/>
      <c r="JC18" s="156"/>
      <c r="JD18" s="156"/>
      <c r="JE18" s="170"/>
      <c r="JF18" s="1"/>
      <c r="JG18" s="1"/>
      <c r="JH18" s="1"/>
      <c r="JI18" s="1"/>
      <c r="JJ18" s="7"/>
      <c r="JK18" s="1"/>
      <c r="JL18" s="1"/>
      <c r="JM18" s="1"/>
      <c r="JN18" s="306"/>
      <c r="JO18" s="307"/>
      <c r="JP18" s="307"/>
      <c r="JQ18" s="307"/>
      <c r="JR18" s="307"/>
      <c r="JS18" s="307"/>
      <c r="JT18" s="307"/>
      <c r="JU18" s="307"/>
      <c r="JV18" s="307"/>
      <c r="JW18" s="307"/>
      <c r="JX18" s="307"/>
      <c r="JY18" s="307"/>
      <c r="JZ18" s="307"/>
      <c r="KA18" s="308"/>
      <c r="KB18" s="1"/>
      <c r="KC18" s="1"/>
      <c r="KD18" s="1"/>
      <c r="KE18" s="1"/>
      <c r="KF18" s="214"/>
      <c r="KG18" s="215"/>
      <c r="KH18" s="215"/>
      <c r="KI18" s="215"/>
      <c r="KJ18" s="215"/>
      <c r="KK18" s="215"/>
      <c r="KL18" s="215"/>
      <c r="KM18" s="215"/>
      <c r="KN18" s="215"/>
      <c r="KO18" s="215"/>
      <c r="KP18" s="215"/>
      <c r="KQ18" s="215"/>
      <c r="KR18" s="215"/>
      <c r="KS18" s="216"/>
      <c r="KT18" s="2"/>
    </row>
    <row r="19" spans="2:306" ht="14.4" customHeight="1" x14ac:dyDescent="0.3">
      <c r="B19" s="8"/>
      <c r="C19" s="1"/>
      <c r="D19" s="166" t="s">
        <v>19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8"/>
      <c r="R19" s="1"/>
      <c r="S19" s="1"/>
      <c r="T19" s="166" t="s">
        <v>20</v>
      </c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  <c r="AH19" s="1"/>
      <c r="AI19" s="1"/>
      <c r="AJ19" s="7"/>
      <c r="AK19" s="1"/>
      <c r="AL19" s="1"/>
      <c r="AM19" s="1"/>
      <c r="AN19" s="166" t="s">
        <v>21</v>
      </c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8"/>
      <c r="BB19" s="1"/>
      <c r="BC19" s="1"/>
      <c r="BD19" s="174" t="s">
        <v>22</v>
      </c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6"/>
      <c r="BR19" s="1"/>
      <c r="BS19" s="1"/>
      <c r="BT19" s="1"/>
      <c r="BU19" s="1"/>
      <c r="BV19" s="150"/>
      <c r="DJ19" s="21"/>
      <c r="DK19" s="192" t="s">
        <v>100</v>
      </c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4"/>
      <c r="DY19" s="47"/>
      <c r="DZ19" s="37"/>
      <c r="EA19" s="21"/>
      <c r="EB19" s="183" t="s">
        <v>120</v>
      </c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5"/>
      <c r="EP19" s="21"/>
      <c r="EQ19" s="21"/>
      <c r="ER19" s="183" t="s">
        <v>106</v>
      </c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5"/>
      <c r="FF19" s="21"/>
      <c r="FG19" s="21"/>
      <c r="FH19" s="45"/>
      <c r="FI19" s="21"/>
      <c r="FJ19" s="21"/>
      <c r="FK19" s="21"/>
      <c r="FL19" s="183" t="s">
        <v>108</v>
      </c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5"/>
      <c r="FZ19" s="21"/>
      <c r="GA19" s="21"/>
      <c r="GB19" s="183" t="s">
        <v>21</v>
      </c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5"/>
      <c r="GP19" s="21"/>
      <c r="GQ19" s="21"/>
      <c r="GR19" s="192" t="s">
        <v>114</v>
      </c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4"/>
      <c r="HF19" s="21"/>
      <c r="HG19" s="21"/>
      <c r="HH19" s="183" t="s">
        <v>117</v>
      </c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5"/>
      <c r="HZ19" s="2"/>
      <c r="IA19" s="217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  <c r="IN19" s="219"/>
      <c r="IO19" s="8"/>
      <c r="IP19" s="8"/>
      <c r="IQ19" s="1"/>
      <c r="IR19" s="171"/>
      <c r="IS19" s="172"/>
      <c r="IT19" s="172"/>
      <c r="IU19" s="172"/>
      <c r="IV19" s="172"/>
      <c r="IW19" s="172"/>
      <c r="IX19" s="172"/>
      <c r="IY19" s="172"/>
      <c r="IZ19" s="172"/>
      <c r="JA19" s="172"/>
      <c r="JB19" s="172"/>
      <c r="JC19" s="172"/>
      <c r="JD19" s="172"/>
      <c r="JE19" s="173"/>
      <c r="JF19" s="1"/>
      <c r="JG19" s="1"/>
      <c r="JH19" s="1"/>
      <c r="JI19" s="1"/>
      <c r="JJ19" s="7"/>
      <c r="JK19" s="1"/>
      <c r="JL19" s="1"/>
      <c r="JM19" s="1"/>
      <c r="JN19" s="309"/>
      <c r="JO19" s="310"/>
      <c r="JP19" s="310"/>
      <c r="JQ19" s="310"/>
      <c r="JR19" s="310"/>
      <c r="JS19" s="310"/>
      <c r="JT19" s="310"/>
      <c r="JU19" s="310"/>
      <c r="JV19" s="310"/>
      <c r="JW19" s="310"/>
      <c r="JX19" s="310"/>
      <c r="JY19" s="310"/>
      <c r="JZ19" s="310"/>
      <c r="KA19" s="311"/>
      <c r="KB19" s="1"/>
      <c r="KC19" s="1"/>
      <c r="KD19" s="1"/>
      <c r="KE19" s="1"/>
      <c r="KF19" s="217"/>
      <c r="KG19" s="218"/>
      <c r="KH19" s="218"/>
      <c r="KI19" s="218"/>
      <c r="KJ19" s="218"/>
      <c r="KK19" s="218"/>
      <c r="KL19" s="218"/>
      <c r="KM19" s="218"/>
      <c r="KN19" s="218"/>
      <c r="KO19" s="218"/>
      <c r="KP19" s="218"/>
      <c r="KQ19" s="218"/>
      <c r="KR19" s="218"/>
      <c r="KS19" s="219"/>
      <c r="KT19" s="2"/>
    </row>
    <row r="20" spans="2:306" x14ac:dyDescent="0.3">
      <c r="B20" s="8"/>
      <c r="C20" s="1"/>
      <c r="D20" s="169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70"/>
      <c r="R20" s="1"/>
      <c r="S20" s="1"/>
      <c r="T20" s="169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70"/>
      <c r="AH20" s="1"/>
      <c r="AI20" s="1"/>
      <c r="AJ20" s="7"/>
      <c r="AK20" s="1"/>
      <c r="AL20" s="1"/>
      <c r="AM20" s="1"/>
      <c r="AN20" s="169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70"/>
      <c r="BB20" s="1"/>
      <c r="BC20" s="1"/>
      <c r="BD20" s="177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9"/>
      <c r="BR20" s="1"/>
      <c r="BS20" s="1"/>
      <c r="BT20" s="1"/>
      <c r="BU20" s="1"/>
      <c r="BV20" s="150"/>
      <c r="DJ20" s="21"/>
      <c r="DK20" s="195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7"/>
      <c r="DY20" s="48"/>
      <c r="DZ20" s="37"/>
      <c r="EA20" s="21"/>
      <c r="EB20" s="186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8"/>
      <c r="EP20" s="21"/>
      <c r="EQ20" s="21"/>
      <c r="ER20" s="186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8"/>
      <c r="FF20" s="21"/>
      <c r="FG20" s="21"/>
      <c r="FH20" s="45"/>
      <c r="FI20" s="21"/>
      <c r="FJ20" s="21"/>
      <c r="FK20" s="21"/>
      <c r="FL20" s="186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8"/>
      <c r="FZ20" s="21"/>
      <c r="GA20" s="21"/>
      <c r="GB20" s="186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8"/>
      <c r="GP20" s="21"/>
      <c r="GQ20" s="21"/>
      <c r="GR20" s="195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7"/>
      <c r="HF20" s="21"/>
      <c r="HG20" s="21"/>
      <c r="HH20" s="186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8"/>
      <c r="HZ20" s="1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  <c r="IW20" s="150"/>
      <c r="IX20" s="150"/>
      <c r="IY20" s="150"/>
      <c r="IZ20" s="150"/>
      <c r="JA20" s="150"/>
      <c r="JB20" s="150"/>
      <c r="JC20" s="150"/>
      <c r="JD20" s="21"/>
      <c r="JE20" s="21"/>
      <c r="JF20" s="21"/>
      <c r="JG20" s="21"/>
      <c r="JH20" s="37"/>
      <c r="JI20" s="37"/>
      <c r="JJ20" s="37"/>
      <c r="JK20" s="52"/>
      <c r="JL20" s="37"/>
      <c r="JM20" s="37"/>
      <c r="JN20" s="37"/>
      <c r="JO20" s="146"/>
      <c r="JP20" s="146"/>
      <c r="JQ20" s="146"/>
      <c r="JR20" s="146"/>
      <c r="JS20" s="150"/>
      <c r="JT20" s="150"/>
      <c r="JU20" s="150"/>
      <c r="JV20" s="150"/>
      <c r="JW20" s="150"/>
      <c r="JX20" s="150"/>
      <c r="JY20" s="150"/>
      <c r="JZ20" s="150"/>
      <c r="KA20" s="150"/>
      <c r="KB20" s="150"/>
      <c r="KC20" s="150"/>
      <c r="KD20" s="150"/>
      <c r="KE20" s="150"/>
      <c r="KF20" s="150"/>
      <c r="KG20" s="150"/>
      <c r="KH20" s="150"/>
      <c r="KI20" s="150"/>
      <c r="KJ20" s="150"/>
      <c r="KK20" s="150"/>
      <c r="KL20" s="150"/>
      <c r="KM20" s="150"/>
      <c r="KN20" s="150"/>
      <c r="KO20" s="150"/>
      <c r="KP20" s="150"/>
      <c r="KQ20" s="150"/>
      <c r="KR20" s="150"/>
      <c r="KS20" s="150"/>
      <c r="KT20" s="1"/>
    </row>
    <row r="21" spans="2:306" x14ac:dyDescent="0.3">
      <c r="B21" s="8"/>
      <c r="C21" s="1"/>
      <c r="D21" s="169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70"/>
      <c r="R21" s="1"/>
      <c r="S21" s="1"/>
      <c r="T21" s="169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70"/>
      <c r="AH21" s="1"/>
      <c r="AI21" s="1"/>
      <c r="AJ21" s="7"/>
      <c r="AK21" s="1"/>
      <c r="AL21" s="1"/>
      <c r="AM21" s="1"/>
      <c r="AN21" s="169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70"/>
      <c r="BB21" s="1"/>
      <c r="BC21" s="1"/>
      <c r="BD21" s="177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9"/>
      <c r="BR21" s="1"/>
      <c r="BS21" s="1"/>
      <c r="BT21" s="1"/>
      <c r="BU21" s="1"/>
      <c r="BV21" s="150"/>
      <c r="DJ21" s="21"/>
      <c r="DK21" s="195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7"/>
      <c r="DY21" s="48"/>
      <c r="DZ21" s="37"/>
      <c r="EA21" s="21"/>
      <c r="EB21" s="186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8"/>
      <c r="EP21" s="21"/>
      <c r="EQ21" s="21"/>
      <c r="ER21" s="186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8"/>
      <c r="FF21" s="21"/>
      <c r="FG21" s="21"/>
      <c r="FH21" s="45"/>
      <c r="FI21" s="21"/>
      <c r="FJ21" s="21"/>
      <c r="FK21" s="21"/>
      <c r="FL21" s="186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8"/>
      <c r="FZ21" s="21"/>
      <c r="GA21" s="21"/>
      <c r="GB21" s="186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8"/>
      <c r="GP21" s="21"/>
      <c r="GQ21" s="21"/>
      <c r="GR21" s="195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7"/>
      <c r="HF21" s="21"/>
      <c r="HG21" s="21"/>
      <c r="HH21" s="186"/>
      <c r="HI21" s="187"/>
      <c r="HJ21" s="187"/>
      <c r="HK21" s="187"/>
      <c r="HL21" s="187"/>
      <c r="HM21" s="187"/>
      <c r="HN21" s="187"/>
      <c r="HO21" s="187"/>
      <c r="HP21" s="187"/>
      <c r="HQ21" s="187"/>
      <c r="HR21" s="187"/>
      <c r="HS21" s="187"/>
      <c r="HT21" s="187"/>
      <c r="HU21" s="188"/>
      <c r="HZ21" s="1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  <c r="IW21" s="150"/>
      <c r="IX21" s="150"/>
      <c r="IY21" s="150"/>
      <c r="IZ21" s="150"/>
      <c r="JA21" s="150"/>
      <c r="JB21" s="150"/>
      <c r="JC21" s="150"/>
      <c r="JD21" s="21"/>
      <c r="JE21" s="21"/>
      <c r="JF21" s="21"/>
      <c r="JG21" s="21"/>
      <c r="JH21" s="37"/>
      <c r="JI21" s="37"/>
      <c r="JJ21" s="37"/>
      <c r="JK21" s="52"/>
      <c r="JL21" s="37"/>
      <c r="JM21" s="37"/>
      <c r="JN21" s="37"/>
      <c r="JO21" s="146"/>
      <c r="JP21" s="146"/>
      <c r="JQ21" s="146"/>
      <c r="JR21" s="146"/>
      <c r="JS21" s="150"/>
      <c r="JT21" s="150"/>
      <c r="JU21" s="150"/>
      <c r="JV21" s="150"/>
      <c r="JW21" s="150"/>
      <c r="JX21" s="150"/>
      <c r="JY21" s="150"/>
      <c r="JZ21" s="150"/>
      <c r="KA21" s="150"/>
      <c r="KB21" s="150"/>
      <c r="KC21" s="150"/>
      <c r="KD21" s="150"/>
      <c r="KE21" s="150"/>
      <c r="KF21" s="150"/>
      <c r="KG21" s="150"/>
      <c r="KH21" s="150"/>
      <c r="KI21" s="150"/>
      <c r="KJ21" s="150"/>
      <c r="KK21" s="150"/>
      <c r="KL21" s="150"/>
      <c r="KM21" s="150"/>
      <c r="KN21" s="150"/>
      <c r="KO21" s="150"/>
      <c r="KP21" s="150"/>
      <c r="KQ21" s="150"/>
      <c r="KR21" s="150"/>
      <c r="KS21" s="150"/>
      <c r="KT21" s="1"/>
    </row>
    <row r="22" spans="2:306" x14ac:dyDescent="0.3">
      <c r="B22" s="8"/>
      <c r="C22" s="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"/>
      <c r="S22" s="1"/>
      <c r="T22" s="171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3"/>
      <c r="AH22" s="1"/>
      <c r="AI22" s="1"/>
      <c r="AJ22" s="7"/>
      <c r="AK22" s="1"/>
      <c r="AL22" s="1"/>
      <c r="AM22" s="1"/>
      <c r="AN22" s="171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3"/>
      <c r="BB22" s="1"/>
      <c r="BC22" s="1"/>
      <c r="BD22" s="180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2"/>
      <c r="BR22" s="1"/>
      <c r="BS22" s="1"/>
      <c r="BT22" s="1"/>
      <c r="BU22" s="1"/>
      <c r="BV22" s="150"/>
      <c r="DJ22" s="21"/>
      <c r="DK22" s="198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200"/>
      <c r="DY22" s="37"/>
      <c r="DZ22" s="37"/>
      <c r="EA22" s="21"/>
      <c r="EB22" s="189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1"/>
      <c r="EP22" s="21"/>
      <c r="EQ22" s="21"/>
      <c r="ER22" s="189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1"/>
      <c r="FF22" s="21"/>
      <c r="FG22" s="21"/>
      <c r="FH22" s="45"/>
      <c r="FI22" s="21"/>
      <c r="FJ22" s="21"/>
      <c r="FK22" s="21"/>
      <c r="FL22" s="189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1"/>
      <c r="FZ22" s="21"/>
      <c r="GA22" s="21"/>
      <c r="GB22" s="189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1"/>
      <c r="GP22" s="21"/>
      <c r="GQ22" s="21"/>
      <c r="GR22" s="198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200"/>
      <c r="HF22" s="21"/>
      <c r="HG22" s="21"/>
      <c r="HH22" s="189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1"/>
      <c r="HZ22" s="1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  <c r="IW22" s="150"/>
      <c r="IX22" s="150"/>
      <c r="IY22" s="150"/>
      <c r="IZ22" s="150"/>
      <c r="JA22" s="150"/>
      <c r="JB22" s="150"/>
      <c r="JC22" s="150"/>
      <c r="JD22" s="1"/>
      <c r="JE22" s="8"/>
      <c r="JF22" s="8"/>
      <c r="JG22" s="8"/>
      <c r="JH22" s="8"/>
      <c r="JI22" s="8"/>
      <c r="JJ22" s="8"/>
      <c r="JK22" s="9"/>
      <c r="JL22" s="8"/>
      <c r="JM22" s="8"/>
      <c r="JN22" s="8"/>
      <c r="JO22" s="145"/>
      <c r="JP22" s="145"/>
      <c r="JQ22" s="145"/>
      <c r="JR22" s="145"/>
      <c r="JS22" s="150"/>
      <c r="JT22" s="150"/>
      <c r="JU22" s="150"/>
      <c r="JV22" s="150"/>
      <c r="JW22" s="150"/>
      <c r="JX22" s="150"/>
      <c r="JY22" s="150"/>
      <c r="JZ22" s="150"/>
      <c r="KA22" s="150"/>
      <c r="KB22" s="150"/>
      <c r="KC22" s="150"/>
      <c r="KD22" s="150"/>
      <c r="KE22" s="150"/>
      <c r="KF22" s="150"/>
      <c r="KG22" s="150"/>
      <c r="KH22" s="150"/>
      <c r="KI22" s="150"/>
      <c r="KJ22" s="150"/>
      <c r="KK22" s="150"/>
      <c r="KL22" s="150"/>
      <c r="KM22" s="150"/>
      <c r="KN22" s="150"/>
      <c r="KO22" s="150"/>
      <c r="KP22" s="150"/>
      <c r="KQ22" s="150"/>
      <c r="KR22" s="150"/>
      <c r="KS22" s="150"/>
      <c r="KT22" s="1"/>
    </row>
    <row r="23" spans="2:306" x14ac:dyDescent="0.3">
      <c r="B23" s="1"/>
      <c r="C23" s="1"/>
      <c r="D23" s="5"/>
      <c r="E23" s="5"/>
      <c r="F23" s="5"/>
      <c r="G23" s="5"/>
      <c r="H23" s="5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5"/>
      <c r="U23" s="5"/>
      <c r="V23" s="5"/>
      <c r="W23" s="5"/>
      <c r="X23" s="5"/>
      <c r="Y23" s="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7"/>
      <c r="AK23" s="1"/>
      <c r="AL23" s="1"/>
      <c r="AM23" s="1"/>
      <c r="AN23" s="5"/>
      <c r="AO23" s="5"/>
      <c r="AP23" s="5"/>
      <c r="AQ23" s="5"/>
      <c r="AR23" s="5"/>
      <c r="AS23" s="6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5"/>
      <c r="BE23" s="5"/>
      <c r="BF23" s="5"/>
      <c r="BG23" s="5"/>
      <c r="BH23" s="5"/>
      <c r="BI23" s="6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50"/>
      <c r="DJ23" s="21"/>
      <c r="DK23" s="43"/>
      <c r="DL23" s="43"/>
      <c r="DM23" s="43"/>
      <c r="DN23" s="43"/>
      <c r="DO23" s="43"/>
      <c r="DP23" s="44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43"/>
      <c r="EC23" s="43"/>
      <c r="ED23" s="43"/>
      <c r="EE23" s="43"/>
      <c r="EF23" s="43"/>
      <c r="EG23" s="44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43"/>
      <c r="ES23" s="43"/>
      <c r="ET23" s="43"/>
      <c r="EU23" s="43"/>
      <c r="EV23" s="43"/>
      <c r="EW23" s="44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45"/>
      <c r="FI23" s="21"/>
      <c r="FJ23" s="21"/>
      <c r="FK23" s="21"/>
      <c r="FL23" s="43"/>
      <c r="FM23" s="43"/>
      <c r="FN23" s="43"/>
      <c r="FO23" s="43"/>
      <c r="FP23" s="43"/>
      <c r="FQ23" s="44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43"/>
      <c r="GC23" s="43"/>
      <c r="GD23" s="43"/>
      <c r="GE23" s="43"/>
      <c r="GF23" s="43"/>
      <c r="GG23" s="44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43"/>
      <c r="GS23" s="43"/>
      <c r="GT23" s="43"/>
      <c r="GU23" s="43"/>
      <c r="GV23" s="43"/>
      <c r="GW23" s="44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43"/>
      <c r="HI23" s="43"/>
      <c r="HJ23" s="43"/>
      <c r="HK23" s="43"/>
      <c r="HL23" s="43"/>
      <c r="HM23" s="44"/>
      <c r="HN23" s="21"/>
      <c r="HO23" s="21"/>
      <c r="HP23" s="21"/>
      <c r="HQ23" s="21"/>
      <c r="HR23" s="21"/>
      <c r="HS23" s="21"/>
      <c r="HT23" s="21"/>
      <c r="HU23" s="21"/>
      <c r="HZ23" s="1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23"/>
      <c r="JE23" s="23"/>
      <c r="JF23" s="23"/>
      <c r="JG23" s="24"/>
      <c r="JH23" s="24"/>
      <c r="JI23" s="24"/>
      <c r="JJ23" s="24"/>
      <c r="JK23" s="24"/>
      <c r="JL23" s="24"/>
      <c r="JM23" s="24"/>
      <c r="JN23" s="24"/>
      <c r="JO23" s="24"/>
      <c r="JP23" s="25"/>
      <c r="JQ23" s="25"/>
      <c r="JR23" s="25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"/>
    </row>
    <row r="24" spans="2:306" x14ac:dyDescent="0.3"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7"/>
      <c r="AK24" s="1"/>
      <c r="AL24" s="1"/>
      <c r="AM24" s="1"/>
      <c r="AN24" s="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3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50"/>
      <c r="DJ24" s="21"/>
      <c r="DK24" s="4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4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4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45"/>
      <c r="FI24" s="21"/>
      <c r="FJ24" s="21"/>
      <c r="FK24" s="21"/>
      <c r="FL24" s="4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4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4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4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  <c r="IW24" s="150"/>
      <c r="IX24" s="150"/>
      <c r="IY24" s="150"/>
      <c r="IZ24" s="150"/>
      <c r="JA24" s="150"/>
      <c r="JB24" s="150"/>
      <c r="JC24" s="150"/>
      <c r="JD24" s="26"/>
      <c r="JE24" s="244" t="s">
        <v>12</v>
      </c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6"/>
      <c r="JR24" s="27"/>
      <c r="JS24" s="150"/>
      <c r="JT24" s="150"/>
      <c r="JU24" s="150"/>
      <c r="JV24" s="150"/>
      <c r="JW24" s="150"/>
      <c r="JX24" s="150"/>
      <c r="JY24" s="150"/>
      <c r="JZ24" s="150"/>
      <c r="KA24" s="150"/>
      <c r="KB24" s="150"/>
      <c r="KC24" s="150"/>
      <c r="KD24" s="150"/>
      <c r="KE24" s="150"/>
      <c r="KF24" s="150"/>
      <c r="KG24" s="150"/>
      <c r="KH24" s="150"/>
      <c r="KI24" s="150"/>
      <c r="KJ24" s="150"/>
      <c r="KK24" s="150"/>
      <c r="KL24" s="150"/>
      <c r="KM24" s="150"/>
      <c r="KN24" s="150"/>
      <c r="KO24" s="150"/>
      <c r="KP24" s="150"/>
      <c r="KQ24" s="150"/>
      <c r="KR24" s="150"/>
      <c r="KS24" s="150"/>
      <c r="KT24" s="150"/>
    </row>
    <row r="25" spans="2:306" ht="14.4" customHeight="1" x14ac:dyDescent="0.3">
      <c r="B25" s="1"/>
      <c r="C25" s="1"/>
      <c r="D25" s="3"/>
      <c r="E25" s="166" t="s">
        <v>23</v>
      </c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8"/>
      <c r="R25" s="1"/>
      <c r="S25" s="1"/>
      <c r="T25" s="3"/>
      <c r="U25" s="174" t="s">
        <v>138</v>
      </c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6"/>
      <c r="AH25" s="1"/>
      <c r="AI25" s="1"/>
      <c r="AJ25" s="7"/>
      <c r="AK25" s="1"/>
      <c r="AL25" s="1"/>
      <c r="AM25" s="1"/>
      <c r="AN25" s="3"/>
      <c r="AO25" s="166" t="s">
        <v>27</v>
      </c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8"/>
      <c r="BB25" s="143"/>
      <c r="BC25" s="1"/>
      <c r="BD25" s="3"/>
      <c r="BE25" s="192" t="s">
        <v>30</v>
      </c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4"/>
      <c r="BR25" s="1"/>
      <c r="BS25" s="1"/>
      <c r="BT25" s="1"/>
      <c r="BU25" s="1"/>
      <c r="BV25" s="150"/>
      <c r="DJ25" s="21"/>
      <c r="DK25" s="41"/>
      <c r="DL25" s="183" t="s">
        <v>101</v>
      </c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5"/>
      <c r="DY25" s="21"/>
      <c r="DZ25" s="21"/>
      <c r="EA25" s="21"/>
      <c r="EB25" s="41"/>
      <c r="EC25" s="183" t="s">
        <v>103</v>
      </c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5"/>
      <c r="EP25" s="21"/>
      <c r="EQ25" s="21"/>
      <c r="ER25" s="41"/>
      <c r="ES25" s="183" t="s">
        <v>107</v>
      </c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5"/>
      <c r="FF25" s="21"/>
      <c r="FG25" s="21"/>
      <c r="FH25" s="45"/>
      <c r="FI25" s="21"/>
      <c r="FJ25" s="21"/>
      <c r="FK25" s="21"/>
      <c r="FL25" s="41"/>
      <c r="FM25" s="183" t="s">
        <v>109</v>
      </c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5"/>
      <c r="FZ25" s="146"/>
      <c r="GA25" s="21"/>
      <c r="GB25" s="41"/>
      <c r="GC25" s="183" t="s">
        <v>111</v>
      </c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5"/>
      <c r="GP25" s="21"/>
      <c r="GQ25" s="21"/>
      <c r="GR25" s="41"/>
      <c r="GS25" s="192" t="s">
        <v>115</v>
      </c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4"/>
      <c r="HF25" s="21"/>
      <c r="HG25" s="21"/>
      <c r="HH25" s="41"/>
      <c r="HI25" s="183" t="s">
        <v>30</v>
      </c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5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  <c r="IW25" s="150"/>
      <c r="IX25" s="150"/>
      <c r="IY25" s="150"/>
      <c r="IZ25" s="150"/>
      <c r="JA25" s="150"/>
      <c r="JB25" s="150"/>
      <c r="JC25" s="150"/>
      <c r="JD25" s="26"/>
      <c r="JE25" s="247" t="s">
        <v>13</v>
      </c>
      <c r="JF25" s="248"/>
      <c r="JG25" s="248"/>
      <c r="JH25" s="248"/>
      <c r="JI25" s="248"/>
      <c r="JJ25" s="248"/>
      <c r="JK25" s="248"/>
      <c r="JL25" s="248"/>
      <c r="JM25" s="248"/>
      <c r="JN25" s="248"/>
      <c r="JO25" s="248"/>
      <c r="JP25" s="248"/>
      <c r="JQ25" s="249"/>
      <c r="JR25" s="27"/>
      <c r="JS25" s="150"/>
      <c r="JT25" s="150"/>
      <c r="JU25" s="150"/>
      <c r="JV25" s="150"/>
      <c r="JW25" s="150"/>
      <c r="JX25" s="150"/>
      <c r="JY25" s="150"/>
      <c r="JZ25" s="150"/>
      <c r="KA25" s="150"/>
      <c r="KB25" s="150"/>
      <c r="KC25" s="150"/>
      <c r="KD25" s="150"/>
      <c r="KE25" s="150"/>
      <c r="KF25" s="150"/>
      <c r="KG25" s="150"/>
      <c r="KH25" s="150"/>
      <c r="KI25" s="150"/>
      <c r="KJ25" s="150"/>
      <c r="KK25" s="150"/>
      <c r="KL25" s="150"/>
      <c r="KM25" s="150"/>
      <c r="KN25" s="150"/>
      <c r="KO25" s="150"/>
      <c r="KP25" s="150"/>
      <c r="KQ25" s="150"/>
      <c r="KR25" s="150"/>
      <c r="KS25" s="150"/>
      <c r="KT25" s="150"/>
    </row>
    <row r="26" spans="2:306" x14ac:dyDescent="0.3">
      <c r="B26" s="1"/>
      <c r="C26" s="1"/>
      <c r="D26" s="4"/>
      <c r="E26" s="169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70"/>
      <c r="R26" s="1"/>
      <c r="S26" s="1"/>
      <c r="T26" s="4"/>
      <c r="U26" s="177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9"/>
      <c r="AH26" s="1"/>
      <c r="AI26" s="1"/>
      <c r="AJ26" s="7"/>
      <c r="AK26" s="1"/>
      <c r="AL26" s="1"/>
      <c r="AM26" s="1"/>
      <c r="AN26" s="4"/>
      <c r="AO26" s="169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70"/>
      <c r="BB26" s="143"/>
      <c r="BC26" s="1"/>
      <c r="BD26" s="4"/>
      <c r="BE26" s="195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7"/>
      <c r="BR26" s="1"/>
      <c r="BS26" s="1"/>
      <c r="BT26" s="1"/>
      <c r="BU26" s="1"/>
      <c r="BV26" s="150"/>
      <c r="DJ26" s="21"/>
      <c r="DK26" s="42"/>
      <c r="DL26" s="186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8"/>
      <c r="DY26" s="21"/>
      <c r="DZ26" s="21"/>
      <c r="EA26" s="21"/>
      <c r="EB26" s="42"/>
      <c r="EC26" s="186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8"/>
      <c r="EP26" s="21"/>
      <c r="EQ26" s="21"/>
      <c r="ER26" s="42"/>
      <c r="ES26" s="186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8"/>
      <c r="FF26" s="21"/>
      <c r="FG26" s="21"/>
      <c r="FH26" s="45"/>
      <c r="FI26" s="21"/>
      <c r="FJ26" s="21"/>
      <c r="FK26" s="21"/>
      <c r="FL26" s="42"/>
      <c r="FM26" s="186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8"/>
      <c r="FZ26" s="146"/>
      <c r="GA26" s="21"/>
      <c r="GB26" s="42"/>
      <c r="GC26" s="186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8"/>
      <c r="GP26" s="21"/>
      <c r="GQ26" s="21"/>
      <c r="GR26" s="42"/>
      <c r="GS26" s="195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7"/>
      <c r="HF26" s="21"/>
      <c r="HG26" s="21"/>
      <c r="HH26" s="42"/>
      <c r="HI26" s="186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8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  <c r="IW26" s="150"/>
      <c r="IX26" s="150"/>
      <c r="IY26" s="150"/>
      <c r="IZ26" s="150"/>
      <c r="JA26" s="150"/>
      <c r="JB26" s="150"/>
      <c r="JC26" s="150"/>
      <c r="JD26" s="25"/>
      <c r="JE26" s="25"/>
      <c r="JF26" s="25"/>
      <c r="JG26" s="28"/>
      <c r="JH26" s="28"/>
      <c r="JI26" s="28"/>
      <c r="JJ26" s="28"/>
      <c r="JK26" s="28"/>
      <c r="JL26" s="28"/>
      <c r="JM26" s="28"/>
      <c r="JN26" s="28"/>
      <c r="JO26" s="28"/>
      <c r="JP26" s="25"/>
      <c r="JQ26" s="25"/>
      <c r="JR26" s="25"/>
      <c r="JS26" s="150"/>
      <c r="JT26" s="150"/>
      <c r="JU26" s="150"/>
      <c r="JV26" s="150"/>
      <c r="JW26" s="150"/>
      <c r="JX26" s="150"/>
      <c r="JY26" s="150"/>
      <c r="JZ26" s="150"/>
      <c r="KA26" s="150"/>
      <c r="KB26" s="150"/>
      <c r="KC26" s="150"/>
      <c r="KD26" s="150"/>
      <c r="KE26" s="150"/>
      <c r="KF26" s="150"/>
      <c r="KG26" s="150"/>
      <c r="KH26" s="150"/>
      <c r="KI26" s="150"/>
      <c r="KJ26" s="150"/>
      <c r="KK26" s="150"/>
      <c r="KL26" s="150"/>
      <c r="KM26" s="150"/>
      <c r="KN26" s="150"/>
      <c r="KO26" s="150"/>
      <c r="KP26" s="150"/>
      <c r="KQ26" s="150"/>
      <c r="KR26" s="150"/>
      <c r="KS26" s="150"/>
      <c r="KT26" s="150"/>
    </row>
    <row r="27" spans="2:306" x14ac:dyDescent="0.3">
      <c r="B27" s="1"/>
      <c r="C27" s="1"/>
      <c r="D27" s="3"/>
      <c r="E27" s="169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70"/>
      <c r="R27" s="1"/>
      <c r="S27" s="2"/>
      <c r="T27" s="3"/>
      <c r="U27" s="177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9"/>
      <c r="AH27" s="1"/>
      <c r="AI27" s="1"/>
      <c r="AJ27" s="7"/>
      <c r="AK27" s="1"/>
      <c r="AL27" s="1"/>
      <c r="AM27" s="1"/>
      <c r="AN27" s="3"/>
      <c r="AO27" s="169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70"/>
      <c r="BB27" s="143"/>
      <c r="BC27" s="1"/>
      <c r="BD27" s="3"/>
      <c r="BE27" s="195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7"/>
      <c r="BR27" s="1"/>
      <c r="BS27" s="1"/>
      <c r="BT27" s="1"/>
      <c r="BU27" s="1"/>
      <c r="BV27" s="150"/>
      <c r="DJ27" s="21"/>
      <c r="DK27" s="41"/>
      <c r="DL27" s="186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8"/>
      <c r="DY27" s="21"/>
      <c r="DZ27" s="21"/>
      <c r="EA27" s="21"/>
      <c r="EB27" s="41"/>
      <c r="EC27" s="186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8"/>
      <c r="EP27" s="21"/>
      <c r="EQ27" s="30"/>
      <c r="ER27" s="49"/>
      <c r="ES27" s="186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8"/>
      <c r="FF27" s="21"/>
      <c r="FG27" s="21"/>
      <c r="FH27" s="45"/>
      <c r="FI27" s="21"/>
      <c r="FJ27" s="21"/>
      <c r="FK27" s="21"/>
      <c r="FL27" s="41"/>
      <c r="FM27" s="186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8"/>
      <c r="FZ27" s="146"/>
      <c r="GA27" s="21"/>
      <c r="GB27" s="41"/>
      <c r="GC27" s="186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8"/>
      <c r="GP27" s="21"/>
      <c r="GQ27" s="30"/>
      <c r="GR27" s="41"/>
      <c r="GS27" s="195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7"/>
      <c r="HF27" s="21"/>
      <c r="HG27" s="21"/>
      <c r="HH27" s="41"/>
      <c r="HI27" s="186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8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  <c r="IW27" s="150"/>
      <c r="IX27" s="150"/>
      <c r="IY27" s="150"/>
      <c r="IZ27" s="150"/>
      <c r="JA27" s="150"/>
      <c r="JB27" s="150"/>
      <c r="JC27" s="150"/>
      <c r="JD27" s="150"/>
      <c r="JE27" s="150"/>
      <c r="JF27" s="150"/>
      <c r="JG27" s="150"/>
      <c r="JH27" s="150"/>
      <c r="JI27" s="150"/>
      <c r="JJ27" s="150"/>
      <c r="JK27" s="150"/>
      <c r="JL27" s="150"/>
      <c r="JM27" s="150"/>
      <c r="JN27" s="150"/>
      <c r="JO27" s="150"/>
      <c r="JP27" s="150"/>
      <c r="JQ27" s="150"/>
      <c r="JR27" s="150"/>
      <c r="JS27" s="150"/>
      <c r="JT27" s="150"/>
      <c r="JU27" s="150"/>
      <c r="JV27" s="150"/>
      <c r="JW27" s="150"/>
      <c r="JX27" s="150"/>
      <c r="JY27" s="150"/>
      <c r="JZ27" s="150"/>
      <c r="KA27" s="150"/>
      <c r="KB27" s="150"/>
      <c r="KC27" s="150"/>
      <c r="KD27" s="150"/>
      <c r="KE27" s="150"/>
      <c r="KF27" s="150"/>
      <c r="KG27" s="150"/>
      <c r="KH27" s="150"/>
      <c r="KI27" s="150"/>
      <c r="KJ27" s="150"/>
      <c r="KK27" s="150"/>
      <c r="KL27" s="150"/>
      <c r="KM27" s="150"/>
      <c r="KN27" s="150"/>
      <c r="KO27" s="150"/>
      <c r="KP27" s="150"/>
      <c r="KQ27" s="150"/>
      <c r="KR27" s="150"/>
      <c r="KS27" s="150"/>
      <c r="KT27" s="150"/>
    </row>
    <row r="28" spans="2:306" x14ac:dyDescent="0.3">
      <c r="B28" s="1"/>
      <c r="C28" s="1"/>
      <c r="D28" s="3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3"/>
      <c r="R28" s="1"/>
      <c r="S28" s="2"/>
      <c r="T28" s="3"/>
      <c r="U28" s="180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2"/>
      <c r="AH28" s="1"/>
      <c r="AI28" s="1"/>
      <c r="AJ28" s="7"/>
      <c r="AK28" s="1"/>
      <c r="AL28" s="1"/>
      <c r="AM28" s="1"/>
      <c r="AN28" s="3"/>
      <c r="AO28" s="171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143"/>
      <c r="BC28" s="1"/>
      <c r="BD28" s="3"/>
      <c r="BE28" s="198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200"/>
      <c r="BR28" s="1"/>
      <c r="BS28" s="1"/>
      <c r="BT28" s="1"/>
      <c r="BU28" s="1"/>
      <c r="BV28" s="150"/>
      <c r="DJ28" s="21"/>
      <c r="DK28" s="41"/>
      <c r="DL28" s="189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1"/>
      <c r="DY28" s="21"/>
      <c r="DZ28" s="21"/>
      <c r="EA28" s="21"/>
      <c r="EB28" s="41"/>
      <c r="EC28" s="189"/>
      <c r="ED28" s="190"/>
      <c r="EE28" s="190"/>
      <c r="EF28" s="190"/>
      <c r="EG28" s="190"/>
      <c r="EH28" s="190"/>
      <c r="EI28" s="190"/>
      <c r="EJ28" s="190"/>
      <c r="EK28" s="190"/>
      <c r="EL28" s="190"/>
      <c r="EM28" s="190"/>
      <c r="EN28" s="190"/>
      <c r="EO28" s="191"/>
      <c r="EP28" s="21"/>
      <c r="EQ28" s="30"/>
      <c r="ER28" s="30"/>
      <c r="ES28" s="189"/>
      <c r="ET28" s="190"/>
      <c r="EU28" s="190"/>
      <c r="EV28" s="190"/>
      <c r="EW28" s="190"/>
      <c r="EX28" s="190"/>
      <c r="EY28" s="190"/>
      <c r="EZ28" s="190"/>
      <c r="FA28" s="190"/>
      <c r="FB28" s="190"/>
      <c r="FC28" s="190"/>
      <c r="FD28" s="190"/>
      <c r="FE28" s="191"/>
      <c r="FF28" s="21"/>
      <c r="FG28" s="21"/>
      <c r="FH28" s="45"/>
      <c r="FI28" s="21"/>
      <c r="FJ28" s="21"/>
      <c r="FK28" s="21"/>
      <c r="FL28" s="41"/>
      <c r="FM28" s="189"/>
      <c r="FN28" s="190"/>
      <c r="FO28" s="190"/>
      <c r="FP28" s="190"/>
      <c r="FQ28" s="190"/>
      <c r="FR28" s="190"/>
      <c r="FS28" s="190"/>
      <c r="FT28" s="190"/>
      <c r="FU28" s="190"/>
      <c r="FV28" s="190"/>
      <c r="FW28" s="190"/>
      <c r="FX28" s="190"/>
      <c r="FY28" s="191"/>
      <c r="FZ28" s="146"/>
      <c r="GA28" s="21"/>
      <c r="GB28" s="41"/>
      <c r="GC28" s="189"/>
      <c r="GD28" s="190"/>
      <c r="GE28" s="190"/>
      <c r="GF28" s="190"/>
      <c r="GG28" s="190"/>
      <c r="GH28" s="190"/>
      <c r="GI28" s="190"/>
      <c r="GJ28" s="190"/>
      <c r="GK28" s="190"/>
      <c r="GL28" s="190"/>
      <c r="GM28" s="190"/>
      <c r="GN28" s="190"/>
      <c r="GO28" s="191"/>
      <c r="GP28" s="21"/>
      <c r="GQ28" s="30"/>
      <c r="GR28" s="41"/>
      <c r="GS28" s="198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200"/>
      <c r="HF28" s="21"/>
      <c r="HG28" s="21"/>
      <c r="HH28" s="41"/>
      <c r="HI28" s="189"/>
      <c r="HJ28" s="190"/>
      <c r="HK28" s="190"/>
      <c r="HL28" s="190"/>
      <c r="HM28" s="190"/>
      <c r="HN28" s="190"/>
      <c r="HO28" s="190"/>
      <c r="HP28" s="190"/>
      <c r="HQ28" s="190"/>
      <c r="HR28" s="190"/>
      <c r="HS28" s="190"/>
      <c r="HT28" s="190"/>
      <c r="HU28" s="191"/>
    </row>
    <row r="29" spans="2:306" x14ac:dyDescent="0.3">
      <c r="B29" s="1"/>
      <c r="C29" s="1"/>
      <c r="D29" s="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"/>
      <c r="Q29" s="1"/>
      <c r="R29" s="1"/>
      <c r="S29" s="2"/>
      <c r="T29" s="3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"/>
      <c r="AG29" s="1"/>
      <c r="AH29" s="1"/>
      <c r="AI29" s="1"/>
      <c r="AJ29" s="7"/>
      <c r="AK29" s="1"/>
      <c r="AL29" s="1"/>
      <c r="AM29" s="1"/>
      <c r="AN29" s="3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"/>
      <c r="BA29" s="1"/>
      <c r="BB29" s="1"/>
      <c r="BC29" s="1"/>
      <c r="BD29" s="3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50"/>
      <c r="DJ29" s="21"/>
      <c r="DK29" s="41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1"/>
      <c r="DX29" s="21"/>
      <c r="DY29" s="21"/>
      <c r="DZ29" s="21"/>
      <c r="EA29" s="21"/>
      <c r="EB29" s="41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1"/>
      <c r="EO29" s="21"/>
      <c r="EP29" s="21"/>
      <c r="EQ29" s="30"/>
      <c r="ER29" s="3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1"/>
      <c r="FE29" s="21"/>
      <c r="FF29" s="21"/>
      <c r="FG29" s="21"/>
      <c r="FH29" s="45"/>
      <c r="FI29" s="21"/>
      <c r="FJ29" s="21"/>
      <c r="FK29" s="21"/>
      <c r="FL29" s="41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1"/>
      <c r="FY29" s="21"/>
      <c r="FZ29" s="21"/>
      <c r="GA29" s="21"/>
      <c r="GB29" s="41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1"/>
      <c r="GO29" s="21"/>
      <c r="GP29" s="21"/>
      <c r="GQ29" s="30"/>
      <c r="GR29" s="41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1"/>
      <c r="HE29" s="21"/>
      <c r="HF29" s="21"/>
      <c r="HG29" s="21"/>
      <c r="HH29" s="41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1"/>
      <c r="HU29" s="21"/>
    </row>
    <row r="30" spans="2:306" ht="14.4" customHeight="1" x14ac:dyDescent="0.3">
      <c r="B30" s="1"/>
      <c r="C30" s="1"/>
      <c r="D30" s="3"/>
      <c r="E30" s="166" t="s">
        <v>24</v>
      </c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8"/>
      <c r="R30" s="1"/>
      <c r="S30" s="2"/>
      <c r="T30" s="3"/>
      <c r="U30" s="192" t="s">
        <v>139</v>
      </c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4"/>
      <c r="AH30" s="1"/>
      <c r="AI30" s="1"/>
      <c r="AJ30" s="7"/>
      <c r="AK30" s="1"/>
      <c r="AL30" s="1"/>
      <c r="AM30" s="1"/>
      <c r="AN30" s="3"/>
      <c r="AO30" s="166" t="s">
        <v>66</v>
      </c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8"/>
      <c r="BB30" s="1"/>
      <c r="BC30" s="1"/>
      <c r="BD30" s="3"/>
      <c r="BE30" s="201" t="s">
        <v>31</v>
      </c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3"/>
      <c r="BR30" s="2"/>
      <c r="BS30" s="1"/>
      <c r="BT30" s="1"/>
      <c r="BU30" s="1"/>
      <c r="BV30" s="150"/>
      <c r="DJ30" s="21"/>
      <c r="DK30" s="41"/>
      <c r="DL30" s="183" t="s">
        <v>102</v>
      </c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5"/>
      <c r="DY30" s="21"/>
      <c r="DZ30" s="21"/>
      <c r="EA30" s="21"/>
      <c r="EB30" s="41"/>
      <c r="EC30" s="183" t="s">
        <v>104</v>
      </c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5"/>
      <c r="EP30" s="21"/>
      <c r="EQ30" s="30"/>
      <c r="ER30" s="30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45"/>
      <c r="FI30" s="21"/>
      <c r="FJ30" s="21"/>
      <c r="FK30" s="21"/>
      <c r="FL30" s="41"/>
      <c r="FM30" s="183" t="s">
        <v>110</v>
      </c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5"/>
      <c r="FZ30" s="21"/>
      <c r="GA30" s="21"/>
      <c r="GB30" s="41"/>
      <c r="GC30" s="183" t="s">
        <v>112</v>
      </c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5"/>
      <c r="GP30" s="30"/>
      <c r="GQ30" s="30"/>
      <c r="GR30" s="41"/>
      <c r="GS30" s="192" t="s">
        <v>116</v>
      </c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4"/>
      <c r="HF30" s="21"/>
      <c r="HG30" s="21"/>
      <c r="HH30" s="41"/>
      <c r="HI30" s="183" t="s">
        <v>118</v>
      </c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5"/>
    </row>
    <row r="31" spans="2:306" x14ac:dyDescent="0.3">
      <c r="B31" s="1"/>
      <c r="C31" s="1"/>
      <c r="D31" s="4"/>
      <c r="E31" s="169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70"/>
      <c r="R31" s="1"/>
      <c r="S31" s="2"/>
      <c r="T31" s="4"/>
      <c r="U31" s="195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  <c r="AH31" s="1"/>
      <c r="AI31" s="1"/>
      <c r="AJ31" s="7"/>
      <c r="AK31" s="1"/>
      <c r="AL31" s="1"/>
      <c r="AM31" s="1"/>
      <c r="AN31" s="4"/>
      <c r="AO31" s="169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70"/>
      <c r="BB31" s="1"/>
      <c r="BC31" s="1"/>
      <c r="BD31" s="4"/>
      <c r="BE31" s="204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6"/>
      <c r="BR31" s="16"/>
      <c r="BS31" s="1"/>
      <c r="BT31" s="1"/>
      <c r="BU31" s="1"/>
      <c r="BV31" s="150"/>
      <c r="DJ31" s="21"/>
      <c r="DK31" s="42"/>
      <c r="DL31" s="186"/>
      <c r="DM31" s="187"/>
      <c r="DN31" s="187"/>
      <c r="DO31" s="187"/>
      <c r="DP31" s="187"/>
      <c r="DQ31" s="187"/>
      <c r="DR31" s="187"/>
      <c r="DS31" s="187"/>
      <c r="DT31" s="187"/>
      <c r="DU31" s="187"/>
      <c r="DV31" s="187"/>
      <c r="DW31" s="187"/>
      <c r="DX31" s="188"/>
      <c r="DY31" s="21"/>
      <c r="DZ31" s="21"/>
      <c r="EA31" s="21"/>
      <c r="EB31" s="42"/>
      <c r="EC31" s="186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8"/>
      <c r="EP31" s="21"/>
      <c r="EQ31" s="30"/>
      <c r="ER31" s="30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45"/>
      <c r="FI31" s="21"/>
      <c r="FJ31" s="21"/>
      <c r="FK31" s="21"/>
      <c r="FL31" s="42"/>
      <c r="FM31" s="186"/>
      <c r="FN31" s="187"/>
      <c r="FO31" s="187"/>
      <c r="FP31" s="187"/>
      <c r="FQ31" s="187"/>
      <c r="FR31" s="187"/>
      <c r="FS31" s="187"/>
      <c r="FT31" s="187"/>
      <c r="FU31" s="187"/>
      <c r="FV31" s="187"/>
      <c r="FW31" s="187"/>
      <c r="FX31" s="187"/>
      <c r="FY31" s="188"/>
      <c r="FZ31" s="21"/>
      <c r="GA31" s="21"/>
      <c r="GB31" s="42"/>
      <c r="GC31" s="186"/>
      <c r="GD31" s="187"/>
      <c r="GE31" s="187"/>
      <c r="GF31" s="187"/>
      <c r="GG31" s="187"/>
      <c r="GH31" s="187"/>
      <c r="GI31" s="187"/>
      <c r="GJ31" s="187"/>
      <c r="GK31" s="187"/>
      <c r="GL31" s="187"/>
      <c r="GM31" s="187"/>
      <c r="GN31" s="187"/>
      <c r="GO31" s="188"/>
      <c r="GP31" s="50"/>
      <c r="GQ31" s="50"/>
      <c r="GR31" s="42"/>
      <c r="GS31" s="195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7"/>
      <c r="HF31" s="21"/>
      <c r="HG31" s="21"/>
      <c r="HH31" s="42"/>
      <c r="HI31" s="186"/>
      <c r="HJ31" s="187"/>
      <c r="HK31" s="187"/>
      <c r="HL31" s="187"/>
      <c r="HM31" s="187"/>
      <c r="HN31" s="187"/>
      <c r="HO31" s="187"/>
      <c r="HP31" s="187"/>
      <c r="HQ31" s="187"/>
      <c r="HR31" s="187"/>
      <c r="HS31" s="187"/>
      <c r="HT31" s="187"/>
      <c r="HU31" s="188"/>
    </row>
    <row r="32" spans="2:306" x14ac:dyDescent="0.3">
      <c r="B32" s="1"/>
      <c r="C32" s="2"/>
      <c r="D32" s="3"/>
      <c r="E32" s="169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70"/>
      <c r="R32" s="1"/>
      <c r="S32" s="2"/>
      <c r="T32" s="2"/>
      <c r="U32" s="195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  <c r="AH32" s="1"/>
      <c r="AI32" s="1"/>
      <c r="AJ32" s="7"/>
      <c r="AK32" s="1"/>
      <c r="AL32" s="1"/>
      <c r="AM32" s="1"/>
      <c r="AN32" s="3"/>
      <c r="AO32" s="169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70"/>
      <c r="BB32" s="1"/>
      <c r="BC32" s="1"/>
      <c r="BD32" s="15"/>
      <c r="BE32" s="204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6"/>
      <c r="BR32" s="16"/>
      <c r="BS32" s="1"/>
      <c r="BT32" s="1"/>
      <c r="BU32" s="1"/>
      <c r="BV32" s="150"/>
      <c r="DJ32" s="30"/>
      <c r="DK32" s="30"/>
      <c r="DL32" s="186"/>
      <c r="DM32" s="187"/>
      <c r="DN32" s="187"/>
      <c r="DO32" s="187"/>
      <c r="DP32" s="187"/>
      <c r="DQ32" s="187"/>
      <c r="DR32" s="187"/>
      <c r="DS32" s="187"/>
      <c r="DT32" s="187"/>
      <c r="DU32" s="187"/>
      <c r="DV32" s="187"/>
      <c r="DW32" s="187"/>
      <c r="DX32" s="188"/>
      <c r="DY32" s="21"/>
      <c r="DZ32" s="21"/>
      <c r="EA32" s="21"/>
      <c r="EB32" s="41"/>
      <c r="EC32" s="186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8"/>
      <c r="EP32" s="21"/>
      <c r="EQ32" s="30"/>
      <c r="ER32" s="30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45"/>
      <c r="FI32" s="21"/>
      <c r="FJ32" s="30"/>
      <c r="FK32" s="30"/>
      <c r="FL32" s="30"/>
      <c r="FM32" s="186"/>
      <c r="FN32" s="187"/>
      <c r="FO32" s="187"/>
      <c r="FP32" s="187"/>
      <c r="FQ32" s="187"/>
      <c r="FR32" s="187"/>
      <c r="FS32" s="187"/>
      <c r="FT32" s="187"/>
      <c r="FU32" s="187"/>
      <c r="FV32" s="187"/>
      <c r="FW32" s="187"/>
      <c r="FX32" s="187"/>
      <c r="FY32" s="188"/>
      <c r="FZ32" s="21"/>
      <c r="GA32" s="21"/>
      <c r="GB32" s="41"/>
      <c r="GC32" s="186"/>
      <c r="GD32" s="187"/>
      <c r="GE32" s="187"/>
      <c r="GF32" s="187"/>
      <c r="GG32" s="187"/>
      <c r="GH32" s="187"/>
      <c r="GI32" s="187"/>
      <c r="GJ32" s="187"/>
      <c r="GK32" s="187"/>
      <c r="GL32" s="187"/>
      <c r="GM32" s="187"/>
      <c r="GN32" s="187"/>
      <c r="GO32" s="188"/>
      <c r="GP32" s="50"/>
      <c r="GQ32" s="50"/>
      <c r="GR32" s="30"/>
      <c r="GS32" s="195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7"/>
      <c r="HF32" s="21"/>
      <c r="HG32" s="21"/>
      <c r="HH32" s="41"/>
      <c r="HI32" s="186"/>
      <c r="HJ32" s="187"/>
      <c r="HK32" s="187"/>
      <c r="HL32" s="187"/>
      <c r="HM32" s="187"/>
      <c r="HN32" s="187"/>
      <c r="HO32" s="187"/>
      <c r="HP32" s="187"/>
      <c r="HQ32" s="187"/>
      <c r="HR32" s="187"/>
      <c r="HS32" s="187"/>
      <c r="HT32" s="187"/>
      <c r="HU32" s="188"/>
    </row>
    <row r="33" spans="2:307" x14ac:dyDescent="0.3">
      <c r="B33" s="1"/>
      <c r="C33" s="2"/>
      <c r="D33" s="3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1"/>
      <c r="S33" s="2"/>
      <c r="T33" s="2"/>
      <c r="U33" s="198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200"/>
      <c r="AH33" s="1"/>
      <c r="AI33" s="1"/>
      <c r="AJ33" s="7"/>
      <c r="AK33" s="1"/>
      <c r="AL33" s="1"/>
      <c r="AM33" s="1"/>
      <c r="AN33" s="3"/>
      <c r="AO33" s="171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3"/>
      <c r="BB33" s="1"/>
      <c r="BC33" s="1"/>
      <c r="BD33" s="3"/>
      <c r="BE33" s="207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9"/>
      <c r="BR33" s="16"/>
      <c r="BS33" s="1"/>
      <c r="BT33" s="1"/>
      <c r="BU33" s="1"/>
      <c r="BV33" s="150"/>
      <c r="DJ33" s="30"/>
      <c r="DK33" s="30"/>
      <c r="DL33" s="189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1"/>
      <c r="DY33" s="21"/>
      <c r="DZ33" s="21"/>
      <c r="EA33" s="21"/>
      <c r="EB33" s="41"/>
      <c r="EC33" s="189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1"/>
      <c r="EP33" s="21"/>
      <c r="EQ33" s="30"/>
      <c r="ER33" s="30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45"/>
      <c r="FI33" s="21"/>
      <c r="FJ33" s="30"/>
      <c r="FK33" s="30"/>
      <c r="FL33" s="30"/>
      <c r="FM33" s="189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1"/>
      <c r="FZ33" s="21"/>
      <c r="GA33" s="21"/>
      <c r="GB33" s="41"/>
      <c r="GC33" s="189"/>
      <c r="GD33" s="190"/>
      <c r="GE33" s="190"/>
      <c r="GF33" s="190"/>
      <c r="GG33" s="190"/>
      <c r="GH33" s="190"/>
      <c r="GI33" s="190"/>
      <c r="GJ33" s="190"/>
      <c r="GK33" s="190"/>
      <c r="GL33" s="190"/>
      <c r="GM33" s="190"/>
      <c r="GN33" s="190"/>
      <c r="GO33" s="191"/>
      <c r="GP33" s="50"/>
      <c r="GQ33" s="50"/>
      <c r="GR33" s="30"/>
      <c r="GS33" s="198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200"/>
      <c r="HF33" s="21"/>
      <c r="HG33" s="21"/>
      <c r="HH33" s="41"/>
      <c r="HI33" s="189"/>
      <c r="HJ33" s="190"/>
      <c r="HK33" s="190"/>
      <c r="HL33" s="190"/>
      <c r="HM33" s="190"/>
      <c r="HN33" s="190"/>
      <c r="HO33" s="190"/>
      <c r="HP33" s="190"/>
      <c r="HQ33" s="190"/>
      <c r="HR33" s="190"/>
      <c r="HS33" s="190"/>
      <c r="HT33" s="190"/>
      <c r="HU33" s="191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0"/>
      <c r="JW33" s="150"/>
      <c r="JX33" s="150"/>
      <c r="JY33" s="150"/>
      <c r="JZ33" s="150"/>
      <c r="KA33" s="150"/>
      <c r="KB33" s="150"/>
      <c r="KC33" s="150"/>
      <c r="KD33" s="150"/>
      <c r="KE33" s="150"/>
      <c r="KF33" s="150"/>
      <c r="KG33" s="150"/>
      <c r="KH33" s="150"/>
      <c r="KI33" s="150"/>
      <c r="KJ33" s="150"/>
      <c r="KK33" s="150"/>
      <c r="KL33" s="150"/>
      <c r="KM33" s="150"/>
      <c r="KN33" s="150"/>
      <c r="KO33" s="150"/>
      <c r="KP33" s="150"/>
      <c r="KQ33" s="150"/>
      <c r="KR33" s="150"/>
      <c r="KS33" s="150"/>
      <c r="KT33" s="150"/>
      <c r="KU33" s="150"/>
    </row>
    <row r="34" spans="2:307" ht="15.6" x14ac:dyDescent="0.3">
      <c r="B34" s="1"/>
      <c r="C34" s="2"/>
      <c r="D34" s="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"/>
      <c r="Q34" s="1"/>
      <c r="R34" s="1"/>
      <c r="S34" s="2"/>
      <c r="T34" s="2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"/>
      <c r="AG34" s="1"/>
      <c r="AH34" s="1"/>
      <c r="AI34" s="1"/>
      <c r="AJ34" s="7"/>
      <c r="AK34" s="1"/>
      <c r="AL34" s="1"/>
      <c r="AM34" s="1"/>
      <c r="AN34" s="3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"/>
      <c r="BA34" s="1"/>
      <c r="BB34" s="1"/>
      <c r="BC34" s="1"/>
      <c r="BD34" s="18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50"/>
      <c r="DJ34" s="30"/>
      <c r="DK34" s="3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1"/>
      <c r="DX34" s="21"/>
      <c r="DY34" s="21"/>
      <c r="DZ34" s="21"/>
      <c r="EA34" s="21"/>
      <c r="EB34" s="41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1"/>
      <c r="EO34" s="21"/>
      <c r="EP34" s="21"/>
      <c r="EQ34" s="30"/>
      <c r="ER34" s="3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1"/>
      <c r="FE34" s="21"/>
      <c r="FF34" s="21"/>
      <c r="FG34" s="21"/>
      <c r="FH34" s="45"/>
      <c r="FI34" s="21"/>
      <c r="FJ34" s="30"/>
      <c r="FK34" s="30"/>
      <c r="FL34" s="3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1"/>
      <c r="FY34" s="21"/>
      <c r="FZ34" s="21"/>
      <c r="GA34" s="21"/>
      <c r="GB34" s="41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1"/>
      <c r="GO34" s="21"/>
      <c r="GP34" s="21"/>
      <c r="GQ34" s="30"/>
      <c r="GR34" s="3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30"/>
      <c r="HE34" s="30"/>
      <c r="HF34" s="21"/>
      <c r="HG34" s="21"/>
      <c r="HH34" s="41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1"/>
      <c r="HU34" s="2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1"/>
      <c r="JA34" s="74"/>
      <c r="JB34" s="74"/>
      <c r="JC34" s="229" t="s">
        <v>360</v>
      </c>
      <c r="JD34" s="230"/>
      <c r="JE34" s="230"/>
      <c r="JF34" s="230"/>
      <c r="JG34" s="230"/>
      <c r="JH34" s="230"/>
      <c r="JI34" s="230"/>
      <c r="JJ34" s="230"/>
      <c r="JK34" s="230"/>
      <c r="JL34" s="230"/>
      <c r="JM34" s="230"/>
      <c r="JN34" s="230"/>
      <c r="JO34" s="230"/>
      <c r="JP34" s="230"/>
      <c r="JQ34" s="230"/>
      <c r="JR34" s="230"/>
      <c r="JS34" s="230"/>
      <c r="JT34" s="231"/>
      <c r="JU34" s="74"/>
      <c r="JV34" s="74"/>
      <c r="JW34" s="74"/>
      <c r="JX34" s="8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</row>
    <row r="35" spans="2:307" ht="14.4" customHeight="1" x14ac:dyDescent="0.3">
      <c r="B35" s="1"/>
      <c r="C35" s="2"/>
      <c r="D35" s="3"/>
      <c r="E35" s="166" t="s">
        <v>25</v>
      </c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8"/>
      <c r="R35" s="1"/>
      <c r="S35" s="2"/>
      <c r="T35" s="2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1"/>
      <c r="AI35" s="1"/>
      <c r="AJ35" s="7"/>
      <c r="AK35" s="1"/>
      <c r="AL35" s="1"/>
      <c r="AM35" s="1"/>
      <c r="AN35" s="3"/>
      <c r="AO35" s="166" t="s">
        <v>28</v>
      </c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8"/>
      <c r="BB35" s="1"/>
      <c r="BC35" s="1"/>
      <c r="BD35" s="9"/>
      <c r="BE35" s="192" t="s">
        <v>32</v>
      </c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4"/>
      <c r="BR35" s="1"/>
      <c r="BS35" s="1"/>
      <c r="BT35" s="1"/>
      <c r="BU35" s="1"/>
      <c r="BV35" s="150"/>
      <c r="DJ35" s="30"/>
      <c r="DK35" s="30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21"/>
      <c r="DZ35" s="21"/>
      <c r="EA35" s="21"/>
      <c r="EB35" s="41"/>
      <c r="EC35" s="183" t="s">
        <v>105</v>
      </c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5"/>
      <c r="EP35" s="21"/>
      <c r="EQ35" s="30"/>
      <c r="ER35" s="30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21"/>
      <c r="FG35" s="21"/>
      <c r="FH35" s="45"/>
      <c r="FI35" s="21"/>
      <c r="FJ35" s="21"/>
      <c r="FK35" s="30"/>
      <c r="FL35" s="30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21"/>
      <c r="GA35" s="21"/>
      <c r="GB35" s="41"/>
      <c r="GC35" s="183" t="s">
        <v>113</v>
      </c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5"/>
      <c r="GP35" s="21"/>
      <c r="GQ35" s="30"/>
      <c r="GR35" s="30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21"/>
      <c r="HG35" s="21"/>
      <c r="HH35" s="41"/>
      <c r="HI35" s="183" t="s">
        <v>119</v>
      </c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5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74"/>
      <c r="JA35" s="74"/>
      <c r="JB35" s="74"/>
      <c r="JC35" s="232"/>
      <c r="JD35" s="233"/>
      <c r="JE35" s="233"/>
      <c r="JF35" s="233"/>
      <c r="JG35" s="233"/>
      <c r="JH35" s="233"/>
      <c r="JI35" s="233"/>
      <c r="JJ35" s="233"/>
      <c r="JK35" s="233"/>
      <c r="JL35" s="233"/>
      <c r="JM35" s="233"/>
      <c r="JN35" s="233"/>
      <c r="JO35" s="233"/>
      <c r="JP35" s="233"/>
      <c r="JQ35" s="233"/>
      <c r="JR35" s="233"/>
      <c r="JS35" s="233"/>
      <c r="JT35" s="234"/>
      <c r="JU35" s="74"/>
      <c r="JV35" s="74"/>
      <c r="JW35" s="74"/>
      <c r="JX35" s="8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</row>
    <row r="36" spans="2:307" ht="15.6" x14ac:dyDescent="0.3">
      <c r="B36" s="1"/>
      <c r="C36" s="1"/>
      <c r="D36" s="4"/>
      <c r="E36" s="169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0"/>
      <c r="R36" s="1"/>
      <c r="S36" s="2"/>
      <c r="T36" s="2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1"/>
      <c r="AI36" s="1"/>
      <c r="AJ36" s="7"/>
      <c r="AK36" s="1"/>
      <c r="AL36" s="1"/>
      <c r="AM36" s="1"/>
      <c r="AN36" s="4"/>
      <c r="AO36" s="169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70"/>
      <c r="BB36" s="1"/>
      <c r="BC36" s="1"/>
      <c r="BD36" s="4"/>
      <c r="BE36" s="195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7"/>
      <c r="BR36" s="1"/>
      <c r="BS36" s="1"/>
      <c r="BT36" s="1"/>
      <c r="BU36" s="1"/>
      <c r="BV36" s="150"/>
      <c r="DJ36" s="30"/>
      <c r="DK36" s="30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21"/>
      <c r="DZ36" s="21"/>
      <c r="EA36" s="21"/>
      <c r="EB36" s="42"/>
      <c r="EC36" s="186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8"/>
      <c r="EP36" s="21"/>
      <c r="EQ36" s="21"/>
      <c r="ER36" s="30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21"/>
      <c r="FG36" s="21"/>
      <c r="FH36" s="45"/>
      <c r="FI36" s="21"/>
      <c r="FJ36" s="21"/>
      <c r="FK36" s="30"/>
      <c r="FL36" s="30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21"/>
      <c r="GA36" s="21"/>
      <c r="GB36" s="42"/>
      <c r="GC36" s="186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8"/>
      <c r="GP36" s="21"/>
      <c r="GQ36" s="30"/>
      <c r="GR36" s="30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21"/>
      <c r="HG36" s="21"/>
      <c r="HH36" s="42"/>
      <c r="HI36" s="186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8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74"/>
      <c r="JA36" s="74"/>
      <c r="JB36" s="74"/>
      <c r="JC36" s="232"/>
      <c r="JD36" s="233"/>
      <c r="JE36" s="233"/>
      <c r="JF36" s="233"/>
      <c r="JG36" s="233"/>
      <c r="JH36" s="233"/>
      <c r="JI36" s="233"/>
      <c r="JJ36" s="233"/>
      <c r="JK36" s="233"/>
      <c r="JL36" s="233"/>
      <c r="JM36" s="233"/>
      <c r="JN36" s="233"/>
      <c r="JO36" s="233"/>
      <c r="JP36" s="233"/>
      <c r="JQ36" s="233"/>
      <c r="JR36" s="233"/>
      <c r="JS36" s="233"/>
      <c r="JT36" s="234"/>
      <c r="JU36" s="74"/>
      <c r="JV36" s="74"/>
      <c r="JW36" s="74"/>
      <c r="JX36" s="8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</row>
    <row r="37" spans="2:307" ht="15.6" x14ac:dyDescent="0.3">
      <c r="B37" s="1"/>
      <c r="C37" s="1"/>
      <c r="D37" s="15"/>
      <c r="E37" s="169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0"/>
      <c r="R37" s="1"/>
      <c r="S37" s="2"/>
      <c r="T37" s="2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1"/>
      <c r="AI37" s="1"/>
      <c r="AJ37" s="7"/>
      <c r="AK37" s="1"/>
      <c r="AL37" s="1"/>
      <c r="AM37" s="1"/>
      <c r="AN37" s="15"/>
      <c r="AO37" s="169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70"/>
      <c r="BB37" s="1"/>
      <c r="BC37" s="2"/>
      <c r="BD37" s="19"/>
      <c r="BE37" s="195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7"/>
      <c r="BR37" s="1"/>
      <c r="BS37" s="1"/>
      <c r="BT37" s="1"/>
      <c r="BU37" s="1"/>
      <c r="BV37" s="150"/>
      <c r="DJ37" s="30"/>
      <c r="DK37" s="30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21"/>
      <c r="DZ37" s="30"/>
      <c r="EA37" s="30"/>
      <c r="EB37" s="30"/>
      <c r="EC37" s="186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8"/>
      <c r="EP37" s="21"/>
      <c r="EQ37" s="30"/>
      <c r="ER37" s="30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21"/>
      <c r="FG37" s="21"/>
      <c r="FH37" s="45"/>
      <c r="FI37" s="21"/>
      <c r="FJ37" s="21"/>
      <c r="FK37" s="30"/>
      <c r="FL37" s="30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30"/>
      <c r="GA37" s="30"/>
      <c r="GB37" s="30"/>
      <c r="GC37" s="186"/>
      <c r="GD37" s="187"/>
      <c r="GE37" s="187"/>
      <c r="GF37" s="187"/>
      <c r="GG37" s="187"/>
      <c r="GH37" s="187"/>
      <c r="GI37" s="187"/>
      <c r="GJ37" s="187"/>
      <c r="GK37" s="187"/>
      <c r="GL37" s="187"/>
      <c r="GM37" s="187"/>
      <c r="GN37" s="187"/>
      <c r="GO37" s="188"/>
      <c r="GP37" s="21"/>
      <c r="GQ37" s="30"/>
      <c r="GR37" s="30"/>
      <c r="GS37" s="187"/>
      <c r="GT37" s="187"/>
      <c r="GU37" s="187"/>
      <c r="GV37" s="187"/>
      <c r="GW37" s="187"/>
      <c r="GX37" s="187"/>
      <c r="GY37" s="187"/>
      <c r="GZ37" s="187"/>
      <c r="HA37" s="187"/>
      <c r="HB37" s="187"/>
      <c r="HC37" s="187"/>
      <c r="HD37" s="187"/>
      <c r="HE37" s="187"/>
      <c r="HF37" s="21"/>
      <c r="HG37" s="30"/>
      <c r="HH37" s="30"/>
      <c r="HI37" s="186"/>
      <c r="HJ37" s="187"/>
      <c r="HK37" s="187"/>
      <c r="HL37" s="187"/>
      <c r="HM37" s="187"/>
      <c r="HN37" s="187"/>
      <c r="HO37" s="187"/>
      <c r="HP37" s="187"/>
      <c r="HQ37" s="187"/>
      <c r="HR37" s="187"/>
      <c r="HS37" s="187"/>
      <c r="HT37" s="187"/>
      <c r="HU37" s="188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74"/>
      <c r="JA37" s="74"/>
      <c r="JB37" s="74"/>
      <c r="JC37" s="235"/>
      <c r="JD37" s="236"/>
      <c r="JE37" s="236"/>
      <c r="JF37" s="236"/>
      <c r="JG37" s="236"/>
      <c r="JH37" s="236"/>
      <c r="JI37" s="236"/>
      <c r="JJ37" s="236"/>
      <c r="JK37" s="236"/>
      <c r="JL37" s="236"/>
      <c r="JM37" s="236"/>
      <c r="JN37" s="236"/>
      <c r="JO37" s="236"/>
      <c r="JP37" s="236"/>
      <c r="JQ37" s="236"/>
      <c r="JR37" s="236"/>
      <c r="JS37" s="236"/>
      <c r="JT37" s="237"/>
      <c r="JU37" s="74"/>
      <c r="JV37" s="74"/>
      <c r="JW37" s="74"/>
      <c r="JX37" s="8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</row>
    <row r="38" spans="2:307" x14ac:dyDescent="0.3">
      <c r="B38" s="1"/>
      <c r="C38" s="1"/>
      <c r="D38" s="3"/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3"/>
      <c r="R38" s="1"/>
      <c r="S38" s="2"/>
      <c r="T38" s="2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1"/>
      <c r="AI38" s="1"/>
      <c r="AJ38" s="7"/>
      <c r="AK38" s="1"/>
      <c r="AL38" s="1"/>
      <c r="AM38" s="1"/>
      <c r="AN38" s="3"/>
      <c r="AO38" s="171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3"/>
      <c r="BB38" s="1"/>
      <c r="BC38" s="2"/>
      <c r="BD38" s="2"/>
      <c r="BE38" s="198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200"/>
      <c r="BR38" s="1"/>
      <c r="BS38" s="1"/>
      <c r="BT38" s="1"/>
      <c r="BU38" s="1"/>
      <c r="BV38" s="150"/>
      <c r="DJ38" s="30"/>
      <c r="DK38" s="30"/>
      <c r="DL38" s="187"/>
      <c r="DM38" s="187"/>
      <c r="DN38" s="187"/>
      <c r="DO38" s="187"/>
      <c r="DP38" s="187"/>
      <c r="DQ38" s="187"/>
      <c r="DR38" s="187"/>
      <c r="DS38" s="187"/>
      <c r="DT38" s="187"/>
      <c r="DU38" s="187"/>
      <c r="DV38" s="187"/>
      <c r="DW38" s="187"/>
      <c r="DX38" s="187"/>
      <c r="DY38" s="21"/>
      <c r="DZ38" s="30"/>
      <c r="EA38" s="30"/>
      <c r="EB38" s="30"/>
      <c r="EC38" s="189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1"/>
      <c r="EP38" s="21"/>
      <c r="EQ38" s="30"/>
      <c r="ER38" s="30"/>
      <c r="ES38" s="187"/>
      <c r="ET38" s="187"/>
      <c r="EU38" s="187"/>
      <c r="EV38" s="187"/>
      <c r="EW38" s="187"/>
      <c r="EX38" s="187"/>
      <c r="EY38" s="187"/>
      <c r="EZ38" s="187"/>
      <c r="FA38" s="187"/>
      <c r="FB38" s="187"/>
      <c r="FC38" s="187"/>
      <c r="FD38" s="187"/>
      <c r="FE38" s="187"/>
      <c r="FF38" s="21"/>
      <c r="FG38" s="21"/>
      <c r="FH38" s="45"/>
      <c r="FI38" s="21"/>
      <c r="FJ38" s="21"/>
      <c r="FK38" s="30"/>
      <c r="FL38" s="30"/>
      <c r="FM38" s="187"/>
      <c r="FN38" s="187"/>
      <c r="FO38" s="187"/>
      <c r="FP38" s="187"/>
      <c r="FQ38" s="187"/>
      <c r="FR38" s="187"/>
      <c r="FS38" s="187"/>
      <c r="FT38" s="187"/>
      <c r="FU38" s="187"/>
      <c r="FV38" s="187"/>
      <c r="FW38" s="187"/>
      <c r="FX38" s="187"/>
      <c r="FY38" s="187"/>
      <c r="FZ38" s="30"/>
      <c r="GA38" s="30"/>
      <c r="GB38" s="30"/>
      <c r="GC38" s="189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1"/>
      <c r="GP38" s="21"/>
      <c r="GQ38" s="30"/>
      <c r="GR38" s="30"/>
      <c r="GS38" s="187"/>
      <c r="GT38" s="187"/>
      <c r="GU38" s="187"/>
      <c r="GV38" s="187"/>
      <c r="GW38" s="187"/>
      <c r="GX38" s="187"/>
      <c r="GY38" s="187"/>
      <c r="GZ38" s="187"/>
      <c r="HA38" s="187"/>
      <c r="HB38" s="187"/>
      <c r="HC38" s="187"/>
      <c r="HD38" s="187"/>
      <c r="HE38" s="187"/>
      <c r="HF38" s="21"/>
      <c r="HG38" s="30"/>
      <c r="HH38" s="30"/>
      <c r="HI38" s="189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2"/>
      <c r="JD38" s="2"/>
      <c r="JE38" s="2"/>
      <c r="JF38" s="2"/>
      <c r="JG38" s="2"/>
      <c r="JH38" s="2"/>
      <c r="JI38" s="2"/>
      <c r="JJ38" s="2"/>
      <c r="JK38" s="2"/>
      <c r="JL38" s="3"/>
      <c r="JM38" s="2"/>
      <c r="JN38" s="2"/>
      <c r="JO38" s="2"/>
      <c r="JP38" s="2"/>
      <c r="JQ38" s="2"/>
      <c r="JR38" s="2"/>
      <c r="JS38" s="2"/>
      <c r="JT38" s="2"/>
      <c r="JU38" s="8"/>
      <c r="JV38" s="8"/>
      <c r="JW38" s="8"/>
      <c r="JX38" s="8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</row>
    <row r="39" spans="2:307" x14ac:dyDescent="0.3">
      <c r="B39" s="1"/>
      <c r="C39" s="1"/>
      <c r="D39" s="3"/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"/>
      <c r="R39" s="1"/>
      <c r="S39" s="2"/>
      <c r="T39" s="16"/>
      <c r="U39" s="14"/>
      <c r="V39" s="14"/>
      <c r="W39" s="14"/>
      <c r="X39" s="14"/>
      <c r="Y39" s="14"/>
      <c r="Z39" s="14"/>
      <c r="AA39" s="14"/>
      <c r="AB39" s="14"/>
      <c r="AC39" s="14"/>
      <c r="AD39" s="143"/>
      <c r="AE39" s="143"/>
      <c r="AF39" s="143"/>
      <c r="AG39" s="143"/>
      <c r="AH39" s="1"/>
      <c r="AI39" s="1"/>
      <c r="AJ39" s="7"/>
      <c r="AK39" s="1"/>
      <c r="AL39" s="1"/>
      <c r="AM39" s="1"/>
      <c r="AN39" s="3"/>
      <c r="AO39" s="143"/>
      <c r="AP39" s="143"/>
      <c r="AQ39" s="143"/>
      <c r="AR39" s="143"/>
      <c r="AS39" s="14"/>
      <c r="AT39" s="14"/>
      <c r="AU39" s="14"/>
      <c r="AV39" s="14"/>
      <c r="AW39" s="14"/>
      <c r="AX39" s="14"/>
      <c r="AY39" s="14"/>
      <c r="AZ39" s="1"/>
      <c r="BA39" s="2"/>
      <c r="BB39" s="1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50"/>
      <c r="DJ39" s="30"/>
      <c r="DK39" s="3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1"/>
      <c r="DX39" s="21"/>
      <c r="DY39" s="21"/>
      <c r="DZ39" s="30"/>
      <c r="EA39" s="30"/>
      <c r="EB39" s="3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1"/>
      <c r="EO39" s="21"/>
      <c r="EP39" s="21"/>
      <c r="EQ39" s="30"/>
      <c r="ER39" s="5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1"/>
      <c r="FE39" s="21"/>
      <c r="FF39" s="21"/>
      <c r="FG39" s="21"/>
      <c r="FH39" s="45"/>
      <c r="FI39" s="21"/>
      <c r="FJ39" s="21"/>
      <c r="FK39" s="30"/>
      <c r="FL39" s="5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1"/>
      <c r="FY39" s="30"/>
      <c r="FZ39" s="30"/>
      <c r="GA39" s="30"/>
      <c r="GB39" s="3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1"/>
      <c r="GO39" s="21"/>
      <c r="GP39" s="21"/>
      <c r="GQ39" s="30"/>
      <c r="GR39" s="3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1"/>
      <c r="HE39" s="21"/>
      <c r="HF39" s="21"/>
      <c r="HG39" s="30"/>
      <c r="HH39" s="3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1"/>
      <c r="HU39" s="2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2"/>
      <c r="JD39" s="2"/>
      <c r="JE39" s="2"/>
      <c r="JF39" s="2"/>
      <c r="JG39" s="2"/>
      <c r="JH39" s="2"/>
      <c r="JI39" s="2"/>
      <c r="JJ39" s="2"/>
      <c r="JK39" s="2"/>
      <c r="JL39" s="3"/>
      <c r="JM39" s="2"/>
      <c r="JN39" s="2"/>
      <c r="JO39" s="2"/>
      <c r="JP39" s="2"/>
      <c r="JQ39" s="2"/>
      <c r="JR39" s="1"/>
      <c r="JS39" s="1"/>
      <c r="JT39" s="1"/>
      <c r="JU39" s="8"/>
      <c r="JV39" s="8"/>
      <c r="JW39" s="8"/>
      <c r="JX39" s="8"/>
      <c r="JY39" s="1"/>
      <c r="JZ39" s="1"/>
      <c r="KA39" s="1"/>
      <c r="KB39" s="1"/>
      <c r="KC39" s="166" t="s">
        <v>141</v>
      </c>
      <c r="KD39" s="167"/>
      <c r="KE39" s="167"/>
      <c r="KF39" s="167"/>
      <c r="KG39" s="167"/>
      <c r="KH39" s="167"/>
      <c r="KI39" s="167"/>
      <c r="KJ39" s="167"/>
      <c r="KK39" s="167"/>
      <c r="KL39" s="167"/>
      <c r="KM39" s="167"/>
      <c r="KN39" s="167"/>
      <c r="KO39" s="167"/>
      <c r="KP39" s="167"/>
      <c r="KQ39" s="168"/>
      <c r="KR39" s="1"/>
      <c r="KS39" s="1"/>
      <c r="KT39" s="1"/>
      <c r="KU39" s="1"/>
    </row>
    <row r="40" spans="2:307" x14ac:dyDescent="0.3">
      <c r="B40" s="1"/>
      <c r="C40" s="1"/>
      <c r="D40" s="3"/>
      <c r="E40" s="166" t="s">
        <v>26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8"/>
      <c r="AF40" s="8"/>
      <c r="AG40" s="8"/>
      <c r="AH40" s="8"/>
      <c r="AI40" s="8"/>
      <c r="AJ40" s="8"/>
      <c r="AK40" s="9"/>
      <c r="AL40" s="8"/>
      <c r="AM40" s="8"/>
      <c r="AN40" s="3"/>
      <c r="AO40" s="166" t="s">
        <v>29</v>
      </c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8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50"/>
      <c r="DJ40" s="30"/>
      <c r="DK40" s="30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5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1"/>
      <c r="EP40" s="21"/>
      <c r="EQ40" s="37"/>
      <c r="ER40" s="37"/>
      <c r="ES40" s="3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37"/>
      <c r="FE40" s="37"/>
      <c r="FF40" s="37"/>
      <c r="FG40" s="37"/>
      <c r="FH40" s="51"/>
      <c r="FI40" s="37"/>
      <c r="FJ40" s="37"/>
      <c r="FK40" s="37"/>
      <c r="FL40" s="37"/>
      <c r="FM40" s="3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37"/>
      <c r="FY40" s="37"/>
      <c r="FZ40" s="37"/>
      <c r="GA40" s="37"/>
      <c r="GB40" s="30"/>
      <c r="GC40" s="187"/>
      <c r="GD40" s="187"/>
      <c r="GE40" s="187"/>
      <c r="GF40" s="187"/>
      <c r="GG40" s="187"/>
      <c r="GH40" s="187"/>
      <c r="GI40" s="187"/>
      <c r="GJ40" s="187"/>
      <c r="GK40" s="187"/>
      <c r="GL40" s="187"/>
      <c r="GM40" s="187"/>
      <c r="GN40" s="187"/>
      <c r="GO40" s="187"/>
      <c r="GP40" s="30"/>
      <c r="GQ40" s="50"/>
      <c r="GR40" s="30"/>
      <c r="GS40" s="187"/>
      <c r="GT40" s="187"/>
      <c r="GU40" s="187"/>
      <c r="GV40" s="187"/>
      <c r="GW40" s="187"/>
      <c r="GX40" s="187"/>
      <c r="GY40" s="187"/>
      <c r="GZ40" s="187"/>
      <c r="HA40" s="187"/>
      <c r="HB40" s="187"/>
      <c r="HC40" s="187"/>
      <c r="HD40" s="187"/>
      <c r="HE40" s="187"/>
      <c r="HF40" s="21"/>
      <c r="HG40" s="21"/>
      <c r="HH40" s="30"/>
      <c r="HI40" s="187"/>
      <c r="HJ40" s="187"/>
      <c r="HK40" s="187"/>
      <c r="HL40" s="187"/>
      <c r="HM40" s="187"/>
      <c r="HN40" s="187"/>
      <c r="HO40" s="187"/>
      <c r="HP40" s="187"/>
      <c r="HQ40" s="187"/>
      <c r="HR40" s="187"/>
      <c r="HS40" s="187"/>
      <c r="HT40" s="187"/>
      <c r="HU40" s="187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2"/>
      <c r="JD40" s="2"/>
      <c r="JE40" s="2"/>
      <c r="JF40" s="2"/>
      <c r="JG40" s="2"/>
      <c r="JH40" s="2"/>
      <c r="JI40" s="2"/>
      <c r="JJ40" s="2"/>
      <c r="JK40" s="1"/>
      <c r="JL40" s="4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169"/>
      <c r="KD40" s="156"/>
      <c r="KE40" s="156"/>
      <c r="KF40" s="156"/>
      <c r="KG40" s="156"/>
      <c r="KH40" s="156"/>
      <c r="KI40" s="156"/>
      <c r="KJ40" s="156"/>
      <c r="KK40" s="156"/>
      <c r="KL40" s="156"/>
      <c r="KM40" s="156"/>
      <c r="KN40" s="156"/>
      <c r="KO40" s="156"/>
      <c r="KP40" s="156"/>
      <c r="KQ40" s="170"/>
      <c r="KR40" s="1"/>
      <c r="KS40" s="1"/>
      <c r="KT40" s="1"/>
      <c r="KU40" s="1"/>
    </row>
    <row r="41" spans="2:307" x14ac:dyDescent="0.3">
      <c r="B41" s="1"/>
      <c r="C41" s="1"/>
      <c r="D41" s="4"/>
      <c r="E41" s="169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7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7"/>
      <c r="AK41" s="1"/>
      <c r="AL41" s="1"/>
      <c r="AM41" s="1"/>
      <c r="AN41" s="4"/>
      <c r="AO41" s="169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70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50"/>
      <c r="DJ41" s="21"/>
      <c r="DK41" s="30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30"/>
      <c r="ET41" s="30"/>
      <c r="EU41" s="30"/>
      <c r="EV41" s="30"/>
      <c r="EW41" s="30"/>
      <c r="EX41" s="30"/>
      <c r="EY41" s="30"/>
      <c r="EZ41" s="30"/>
      <c r="FA41" s="30"/>
      <c r="FB41" s="21"/>
      <c r="FC41" s="37"/>
      <c r="FD41" s="37"/>
      <c r="FE41" s="37"/>
      <c r="FF41" s="37"/>
      <c r="FG41" s="37"/>
      <c r="FH41" s="37"/>
      <c r="FI41" s="52"/>
      <c r="FJ41" s="37"/>
      <c r="FK41" s="37"/>
      <c r="FL41" s="37"/>
      <c r="FM41" s="37"/>
      <c r="FN41" s="37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21"/>
      <c r="FZ41" s="21"/>
      <c r="GA41" s="30"/>
      <c r="GB41" s="30"/>
      <c r="GC41" s="187"/>
      <c r="GD41" s="187"/>
      <c r="GE41" s="187"/>
      <c r="GF41" s="187"/>
      <c r="GG41" s="187"/>
      <c r="GH41" s="187"/>
      <c r="GI41" s="187"/>
      <c r="GJ41" s="187"/>
      <c r="GK41" s="187"/>
      <c r="GL41" s="187"/>
      <c r="GM41" s="187"/>
      <c r="GN41" s="187"/>
      <c r="GO41" s="187"/>
      <c r="GP41" s="21"/>
      <c r="GQ41" s="30"/>
      <c r="GR41" s="30"/>
      <c r="GS41" s="187"/>
      <c r="GT41" s="187"/>
      <c r="GU41" s="187"/>
      <c r="GV41" s="187"/>
      <c r="GW41" s="187"/>
      <c r="GX41" s="187"/>
      <c r="GY41" s="187"/>
      <c r="GZ41" s="187"/>
      <c r="HA41" s="187"/>
      <c r="HB41" s="187"/>
      <c r="HC41" s="187"/>
      <c r="HD41" s="187"/>
      <c r="HE41" s="187"/>
      <c r="HF41" s="21"/>
      <c r="HG41" s="21"/>
      <c r="HH41" s="30"/>
      <c r="HI41" s="187"/>
      <c r="HJ41" s="187"/>
      <c r="HK41" s="187"/>
      <c r="HL41" s="187"/>
      <c r="HM41" s="187"/>
      <c r="HN41" s="187"/>
      <c r="HO41" s="187"/>
      <c r="HP41" s="187"/>
      <c r="HQ41" s="187"/>
      <c r="HR41" s="187"/>
      <c r="HS41" s="187"/>
      <c r="HT41" s="187"/>
      <c r="HU41" s="187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2"/>
      <c r="JD41" s="2"/>
      <c r="JE41" s="2"/>
      <c r="JF41" s="2"/>
      <c r="JG41" s="2"/>
      <c r="JH41" s="2"/>
      <c r="JI41" s="2"/>
      <c r="JJ41" s="2"/>
      <c r="JK41" s="2"/>
      <c r="JL41" s="3"/>
      <c r="JM41" s="2"/>
      <c r="JN41" s="2"/>
      <c r="JO41" s="2"/>
      <c r="JP41" s="2"/>
      <c r="JQ41" s="2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69"/>
      <c r="KD41" s="156"/>
      <c r="KE41" s="156"/>
      <c r="KF41" s="156"/>
      <c r="KG41" s="156"/>
      <c r="KH41" s="156"/>
      <c r="KI41" s="156"/>
      <c r="KJ41" s="156"/>
      <c r="KK41" s="156"/>
      <c r="KL41" s="156"/>
      <c r="KM41" s="156"/>
      <c r="KN41" s="156"/>
      <c r="KO41" s="156"/>
      <c r="KP41" s="156"/>
      <c r="KQ41" s="170"/>
      <c r="KR41" s="1"/>
      <c r="KS41" s="1"/>
      <c r="KT41" s="1"/>
      <c r="KU41" s="1"/>
    </row>
    <row r="42" spans="2:307" x14ac:dyDescent="0.3">
      <c r="B42" s="1"/>
      <c r="C42" s="1"/>
      <c r="D42" s="1"/>
      <c r="E42" s="169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7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7"/>
      <c r="AK42" s="1"/>
      <c r="AL42" s="1"/>
      <c r="AM42" s="1"/>
      <c r="AN42" s="1"/>
      <c r="AO42" s="169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70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50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53"/>
      <c r="FC42" s="53"/>
      <c r="FD42" s="53"/>
      <c r="FE42" s="54"/>
      <c r="FF42" s="54"/>
      <c r="FG42" s="54"/>
      <c r="FH42" s="54"/>
      <c r="FI42" s="54"/>
      <c r="FJ42" s="54"/>
      <c r="FK42" s="54"/>
      <c r="FL42" s="54"/>
      <c r="FM42" s="54"/>
      <c r="FN42" s="55"/>
      <c r="FO42" s="55"/>
      <c r="FP42" s="55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30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2"/>
      <c r="JD42" s="2"/>
      <c r="JE42" s="2"/>
      <c r="JF42" s="2"/>
      <c r="JG42" s="2"/>
      <c r="JH42" s="2"/>
      <c r="JI42" s="2"/>
      <c r="JJ42" s="2"/>
      <c r="JK42" s="2"/>
      <c r="JL42" s="3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1"/>
      <c r="KB42" s="1"/>
      <c r="KC42" s="171"/>
      <c r="KD42" s="172"/>
      <c r="KE42" s="172"/>
      <c r="KF42" s="172"/>
      <c r="KG42" s="172"/>
      <c r="KH42" s="172"/>
      <c r="KI42" s="172"/>
      <c r="KJ42" s="172"/>
      <c r="KK42" s="172"/>
      <c r="KL42" s="172"/>
      <c r="KM42" s="172"/>
      <c r="KN42" s="172"/>
      <c r="KO42" s="172"/>
      <c r="KP42" s="172"/>
      <c r="KQ42" s="173"/>
      <c r="KR42" s="1"/>
      <c r="KS42" s="1"/>
      <c r="KT42" s="1"/>
      <c r="KU42" s="1"/>
    </row>
    <row r="43" spans="2:307" x14ac:dyDescent="0.3">
      <c r="B43" s="1"/>
      <c r="C43" s="1"/>
      <c r="D43" s="1"/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7"/>
      <c r="AK43" s="1"/>
      <c r="AL43" s="1"/>
      <c r="AM43" s="1"/>
      <c r="AN43" s="1"/>
      <c r="AO43" s="171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3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50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56"/>
      <c r="FC43" s="324" t="s">
        <v>12</v>
      </c>
      <c r="FD43" s="325"/>
      <c r="FE43" s="325"/>
      <c r="FF43" s="325"/>
      <c r="FG43" s="325"/>
      <c r="FH43" s="325"/>
      <c r="FI43" s="325"/>
      <c r="FJ43" s="325"/>
      <c r="FK43" s="325"/>
      <c r="FL43" s="325"/>
      <c r="FM43" s="325"/>
      <c r="FN43" s="325"/>
      <c r="FO43" s="326"/>
      <c r="FP43" s="57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30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30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IB43" s="1"/>
      <c r="IC43" s="1"/>
      <c r="ID43" s="1"/>
      <c r="IE43" s="1"/>
      <c r="IF43" s="1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1"/>
      <c r="IZ43" s="1"/>
      <c r="JA43" s="1"/>
      <c r="JB43" s="1"/>
      <c r="JC43" s="2"/>
      <c r="JD43" s="2"/>
      <c r="JE43" s="2"/>
      <c r="JF43" s="2"/>
      <c r="JG43" s="2"/>
      <c r="JH43" s="2"/>
      <c r="JI43" s="2"/>
      <c r="JJ43" s="2"/>
      <c r="JK43" s="2"/>
      <c r="JL43" s="3"/>
      <c r="JM43" s="2"/>
      <c r="JN43" s="2"/>
      <c r="JO43" s="150"/>
      <c r="JP43" s="150"/>
      <c r="JQ43" s="150"/>
      <c r="JR43" s="150"/>
      <c r="JS43" s="150"/>
      <c r="JT43" s="150"/>
      <c r="JU43" s="150"/>
      <c r="JV43" s="150"/>
      <c r="JW43" s="150"/>
      <c r="JX43" s="150"/>
      <c r="JY43" s="150"/>
      <c r="JZ43" s="150"/>
      <c r="KA43" s="150"/>
      <c r="KB43" s="150"/>
      <c r="KC43" s="150"/>
      <c r="KD43" s="150"/>
      <c r="KE43" s="150"/>
      <c r="KF43" s="150"/>
      <c r="KG43" s="150"/>
      <c r="KH43" s="150"/>
      <c r="KI43" s="150"/>
      <c r="KJ43" s="150"/>
      <c r="KK43" s="150"/>
      <c r="KL43" s="150"/>
      <c r="KM43" s="150"/>
      <c r="KN43" s="150"/>
      <c r="KO43" s="150"/>
      <c r="KP43" s="150"/>
      <c r="KQ43" s="150"/>
      <c r="KR43" s="150"/>
      <c r="KS43" s="150"/>
      <c r="KT43" s="150"/>
      <c r="KU43" s="150"/>
    </row>
    <row r="44" spans="2:307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7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50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56"/>
      <c r="FC44" s="321" t="s">
        <v>13</v>
      </c>
      <c r="FD44" s="322"/>
      <c r="FE44" s="322"/>
      <c r="FF44" s="322"/>
      <c r="FG44" s="322"/>
      <c r="FH44" s="322"/>
      <c r="FI44" s="322"/>
      <c r="FJ44" s="322"/>
      <c r="FK44" s="322"/>
      <c r="FL44" s="322"/>
      <c r="FM44" s="322"/>
      <c r="FN44" s="322"/>
      <c r="FO44" s="323"/>
      <c r="FP44" s="57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30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IB44" s="1"/>
      <c r="IC44" s="1"/>
      <c r="ID44" s="1"/>
      <c r="IE44" s="1"/>
      <c r="IF44" s="1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1"/>
      <c r="IZ44" s="1"/>
      <c r="JA44" s="1"/>
      <c r="JB44" s="1"/>
      <c r="JC44" s="2"/>
      <c r="JD44" s="2"/>
      <c r="JE44" s="2"/>
      <c r="JF44" s="2"/>
      <c r="JG44" s="2"/>
      <c r="JH44" s="2"/>
      <c r="JI44" s="2"/>
      <c r="JJ44" s="2"/>
      <c r="JK44" s="2"/>
      <c r="JL44" s="3"/>
      <c r="JM44" s="2"/>
      <c r="JN44" s="1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</row>
    <row r="45" spans="2:307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8"/>
      <c r="AJ45" s="8"/>
      <c r="AK45" s="9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50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55"/>
      <c r="FC45" s="55"/>
      <c r="FD45" s="55"/>
      <c r="FE45" s="58"/>
      <c r="FF45" s="58"/>
      <c r="FG45" s="58"/>
      <c r="FH45" s="58"/>
      <c r="FI45" s="58"/>
      <c r="FJ45" s="58"/>
      <c r="FK45" s="58"/>
      <c r="FL45" s="58"/>
      <c r="FM45" s="58"/>
      <c r="FN45" s="55"/>
      <c r="FO45" s="55"/>
      <c r="FP45" s="55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30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15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3"/>
      <c r="JL45" s="19"/>
      <c r="JM45" s="19"/>
      <c r="JN45" s="19"/>
      <c r="JO45" s="19"/>
      <c r="JP45" s="19"/>
      <c r="JQ45" s="19"/>
      <c r="JR45" s="19"/>
      <c r="JS45" s="19"/>
      <c r="JT45" s="19"/>
      <c r="JU45" s="15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7"/>
      <c r="KN45" s="4"/>
      <c r="KO45" s="5"/>
      <c r="KP45" s="5"/>
      <c r="KQ45" s="5"/>
      <c r="KR45" s="5"/>
      <c r="KS45" s="5"/>
      <c r="KT45" s="5"/>
      <c r="KU45" s="150"/>
    </row>
    <row r="46" spans="2:307" ht="14.4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3"/>
      <c r="AE46" s="23"/>
      <c r="AF46" s="23"/>
      <c r="AG46" s="24"/>
      <c r="AH46" s="24"/>
      <c r="AI46" s="24"/>
      <c r="AJ46" s="24"/>
      <c r="AK46" s="24"/>
      <c r="AL46" s="24"/>
      <c r="AM46" s="24"/>
      <c r="AN46" s="24"/>
      <c r="AO46" s="24"/>
      <c r="AP46" s="25"/>
      <c r="AQ46" s="25"/>
      <c r="AR46" s="25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50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IG46" s="60"/>
      <c r="IH46" s="60"/>
      <c r="II46" s="60"/>
      <c r="IJ46" s="60"/>
      <c r="IK46" s="60"/>
      <c r="IL46" s="60"/>
      <c r="IM46" s="60"/>
      <c r="IN46" s="60"/>
      <c r="IO46" s="60"/>
      <c r="IP46" s="22"/>
      <c r="IQ46" s="8"/>
      <c r="IR46" s="1"/>
      <c r="IS46" s="211" t="s">
        <v>143</v>
      </c>
      <c r="IT46" s="212"/>
      <c r="IU46" s="212"/>
      <c r="IV46" s="212"/>
      <c r="IW46" s="212"/>
      <c r="IX46" s="212"/>
      <c r="IY46" s="212"/>
      <c r="IZ46" s="212"/>
      <c r="JA46" s="212"/>
      <c r="JB46" s="212"/>
      <c r="JC46" s="212"/>
      <c r="JD46" s="212"/>
      <c r="JE46" s="212"/>
      <c r="JF46" s="213"/>
      <c r="JG46" s="1"/>
      <c r="JH46" s="1"/>
      <c r="JI46" s="1"/>
      <c r="JJ46" s="1"/>
      <c r="JK46" s="7"/>
      <c r="JL46" s="1"/>
      <c r="JM46" s="1"/>
      <c r="JN46" s="1"/>
      <c r="JO46" s="166" t="s">
        <v>142</v>
      </c>
      <c r="JP46" s="167"/>
      <c r="JQ46" s="167"/>
      <c r="JR46" s="167"/>
      <c r="JS46" s="167"/>
      <c r="JT46" s="167"/>
      <c r="JU46" s="167"/>
      <c r="JV46" s="167"/>
      <c r="JW46" s="167"/>
      <c r="JX46" s="167"/>
      <c r="JY46" s="167"/>
      <c r="JZ46" s="167"/>
      <c r="KA46" s="167"/>
      <c r="KB46" s="168"/>
      <c r="KC46" s="1"/>
      <c r="KD46" s="1"/>
      <c r="KE46" s="1"/>
      <c r="KF46" s="1"/>
      <c r="KG46" s="303" t="s">
        <v>146</v>
      </c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5"/>
      <c r="KU46" s="150"/>
    </row>
    <row r="47" spans="2:307" ht="14.4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6"/>
      <c r="AE47" s="244" t="s">
        <v>12</v>
      </c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6"/>
      <c r="AR47" s="27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50"/>
      <c r="IP47" s="61"/>
      <c r="IQ47" s="8"/>
      <c r="IR47" s="1"/>
      <c r="IS47" s="214"/>
      <c r="IT47" s="215"/>
      <c r="IU47" s="215"/>
      <c r="IV47" s="215"/>
      <c r="IW47" s="215"/>
      <c r="IX47" s="215"/>
      <c r="IY47" s="215"/>
      <c r="IZ47" s="215"/>
      <c r="JA47" s="215"/>
      <c r="JB47" s="215"/>
      <c r="JC47" s="215"/>
      <c r="JD47" s="215"/>
      <c r="JE47" s="215"/>
      <c r="JF47" s="216"/>
      <c r="JG47" s="1"/>
      <c r="JH47" s="1"/>
      <c r="JI47" s="1"/>
      <c r="JJ47" s="1"/>
      <c r="JK47" s="7"/>
      <c r="JL47" s="1"/>
      <c r="JM47" s="1"/>
      <c r="JN47" s="1"/>
      <c r="JO47" s="169"/>
      <c r="JP47" s="156"/>
      <c r="JQ47" s="156"/>
      <c r="JR47" s="156"/>
      <c r="JS47" s="156"/>
      <c r="JT47" s="156"/>
      <c r="JU47" s="156"/>
      <c r="JV47" s="156"/>
      <c r="JW47" s="156"/>
      <c r="JX47" s="156"/>
      <c r="JY47" s="156"/>
      <c r="JZ47" s="156"/>
      <c r="KA47" s="156"/>
      <c r="KB47" s="170"/>
      <c r="KC47" s="1"/>
      <c r="KD47" s="1"/>
      <c r="KE47" s="1"/>
      <c r="KF47" s="1"/>
      <c r="KG47" s="306"/>
      <c r="KH47" s="307"/>
      <c r="KI47" s="307"/>
      <c r="KJ47" s="307"/>
      <c r="KK47" s="307"/>
      <c r="KL47" s="307"/>
      <c r="KM47" s="307"/>
      <c r="KN47" s="307"/>
      <c r="KO47" s="307"/>
      <c r="KP47" s="307"/>
      <c r="KQ47" s="307"/>
      <c r="KR47" s="307"/>
      <c r="KS47" s="307"/>
      <c r="KT47" s="308"/>
      <c r="KU47" s="150"/>
    </row>
    <row r="48" spans="2:307" ht="14.4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6"/>
      <c r="AE48" s="247" t="s">
        <v>13</v>
      </c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9"/>
      <c r="AR48" s="27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50"/>
      <c r="IP48" s="61"/>
      <c r="IQ48" s="8"/>
      <c r="IR48" s="1"/>
      <c r="IS48" s="214"/>
      <c r="IT48" s="215"/>
      <c r="IU48" s="215"/>
      <c r="IV48" s="215"/>
      <c r="IW48" s="215"/>
      <c r="IX48" s="215"/>
      <c r="IY48" s="215"/>
      <c r="IZ48" s="215"/>
      <c r="JA48" s="215"/>
      <c r="JB48" s="215"/>
      <c r="JC48" s="215"/>
      <c r="JD48" s="215"/>
      <c r="JE48" s="215"/>
      <c r="JF48" s="216"/>
      <c r="JG48" s="1"/>
      <c r="JH48" s="1"/>
      <c r="JI48" s="1"/>
      <c r="JJ48" s="1"/>
      <c r="JK48" s="7"/>
      <c r="JL48" s="1"/>
      <c r="JM48" s="1"/>
      <c r="JN48" s="1"/>
      <c r="JO48" s="169"/>
      <c r="JP48" s="156"/>
      <c r="JQ48" s="156"/>
      <c r="JR48" s="156"/>
      <c r="JS48" s="156"/>
      <c r="JT48" s="156"/>
      <c r="JU48" s="156"/>
      <c r="JV48" s="156"/>
      <c r="JW48" s="156"/>
      <c r="JX48" s="156"/>
      <c r="JY48" s="156"/>
      <c r="JZ48" s="156"/>
      <c r="KA48" s="156"/>
      <c r="KB48" s="170"/>
      <c r="KC48" s="1"/>
      <c r="KD48" s="1"/>
      <c r="KE48" s="1"/>
      <c r="KF48" s="1"/>
      <c r="KG48" s="306"/>
      <c r="KH48" s="307"/>
      <c r="KI48" s="307"/>
      <c r="KJ48" s="307"/>
      <c r="KK48" s="307"/>
      <c r="KL48" s="307"/>
      <c r="KM48" s="307"/>
      <c r="KN48" s="307"/>
      <c r="KO48" s="307"/>
      <c r="KP48" s="307"/>
      <c r="KQ48" s="307"/>
      <c r="KR48" s="307"/>
      <c r="KS48" s="307"/>
      <c r="KT48" s="308"/>
      <c r="KU48" s="2"/>
    </row>
    <row r="49" spans="2:307" ht="14.4" customHeigh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25"/>
      <c r="AE49" s="25"/>
      <c r="AF49" s="25"/>
      <c r="AG49" s="28"/>
      <c r="AH49" s="28"/>
      <c r="AI49" s="28"/>
      <c r="AJ49" s="28"/>
      <c r="AK49" s="28"/>
      <c r="AL49" s="28"/>
      <c r="AM49" s="28"/>
      <c r="AN49" s="28"/>
      <c r="AO49" s="28"/>
      <c r="AP49" s="25"/>
      <c r="AQ49" s="25"/>
      <c r="AR49" s="25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50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IP49" s="8"/>
      <c r="IQ49" s="8"/>
      <c r="IR49" s="1"/>
      <c r="IS49" s="217"/>
      <c r="IT49" s="218"/>
      <c r="IU49" s="218"/>
      <c r="IV49" s="218"/>
      <c r="IW49" s="218"/>
      <c r="IX49" s="218"/>
      <c r="IY49" s="218"/>
      <c r="IZ49" s="218"/>
      <c r="JA49" s="218"/>
      <c r="JB49" s="218"/>
      <c r="JC49" s="218"/>
      <c r="JD49" s="218"/>
      <c r="JE49" s="218"/>
      <c r="JF49" s="219"/>
      <c r="JG49" s="1"/>
      <c r="JH49" s="1"/>
      <c r="JI49" s="1"/>
      <c r="JJ49" s="1"/>
      <c r="JK49" s="7"/>
      <c r="JL49" s="1"/>
      <c r="JM49" s="1"/>
      <c r="JN49" s="1"/>
      <c r="JO49" s="171"/>
      <c r="JP49" s="172"/>
      <c r="JQ49" s="172"/>
      <c r="JR49" s="172"/>
      <c r="JS49" s="172"/>
      <c r="JT49" s="172"/>
      <c r="JU49" s="172"/>
      <c r="JV49" s="172"/>
      <c r="JW49" s="172"/>
      <c r="JX49" s="172"/>
      <c r="JY49" s="172"/>
      <c r="JZ49" s="172"/>
      <c r="KA49" s="172"/>
      <c r="KB49" s="173"/>
      <c r="KC49" s="1"/>
      <c r="KD49" s="1"/>
      <c r="KE49" s="1"/>
      <c r="KF49" s="1"/>
      <c r="KG49" s="309"/>
      <c r="KH49" s="310"/>
      <c r="KI49" s="310"/>
      <c r="KJ49" s="310"/>
      <c r="KK49" s="310"/>
      <c r="KL49" s="310"/>
      <c r="KM49" s="310"/>
      <c r="KN49" s="310"/>
      <c r="KO49" s="310"/>
      <c r="KP49" s="310"/>
      <c r="KQ49" s="310"/>
      <c r="KR49" s="310"/>
      <c r="KS49" s="310"/>
      <c r="KT49" s="311"/>
      <c r="KU49" s="2"/>
    </row>
    <row r="50" spans="2:307" x14ac:dyDescent="0.3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68" t="s">
        <v>124</v>
      </c>
      <c r="EI50" s="269"/>
      <c r="EJ50" s="269"/>
      <c r="EK50" s="269"/>
      <c r="EL50" s="269"/>
      <c r="EM50" s="269"/>
      <c r="EN50" s="269"/>
      <c r="EO50" s="269"/>
      <c r="EP50" s="269"/>
      <c r="EQ50" s="269"/>
      <c r="ER50" s="269"/>
      <c r="ES50" s="269"/>
      <c r="ET50" s="269"/>
      <c r="EU50" s="269"/>
      <c r="EV50" s="269"/>
      <c r="EW50" s="269"/>
      <c r="EX50" s="269"/>
      <c r="EY50" s="269"/>
      <c r="EZ50" s="269"/>
      <c r="FA50" s="269"/>
      <c r="FB50" s="269"/>
      <c r="FC50" s="269"/>
      <c r="FD50" s="269"/>
      <c r="FE50" s="270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IB50" s="150"/>
      <c r="IC50" s="150"/>
      <c r="ID50" s="150"/>
      <c r="IE50" s="150"/>
      <c r="IF50" s="150"/>
      <c r="IG50" s="150"/>
      <c r="IH50" s="150"/>
      <c r="II50" s="150"/>
      <c r="IJ50" s="150"/>
      <c r="IK50" s="150"/>
      <c r="IL50" s="150"/>
      <c r="IM50" s="150"/>
      <c r="IN50" s="150"/>
      <c r="IO50" s="150"/>
      <c r="IP50" s="150"/>
      <c r="IQ50" s="150"/>
      <c r="IR50" s="150"/>
      <c r="IS50" s="150"/>
      <c r="IT50" s="150"/>
      <c r="IU50" s="150"/>
      <c r="IV50" s="150"/>
      <c r="IW50" s="150"/>
      <c r="IX50" s="150"/>
      <c r="IY50" s="150"/>
      <c r="IZ50" s="150"/>
      <c r="JA50" s="150"/>
      <c r="JB50" s="150"/>
      <c r="JC50" s="150"/>
      <c r="JD50" s="150"/>
      <c r="JE50" s="21"/>
      <c r="JF50" s="21"/>
      <c r="JG50" s="21"/>
      <c r="JH50" s="21"/>
      <c r="JI50" s="37"/>
      <c r="JJ50" s="37"/>
      <c r="JK50" s="37"/>
      <c r="JL50" s="52"/>
      <c r="JM50" s="37"/>
      <c r="JN50" s="37"/>
      <c r="JO50" s="37"/>
      <c r="JP50" s="146"/>
      <c r="JQ50" s="146"/>
      <c r="JR50" s="146"/>
      <c r="JS50" s="146"/>
      <c r="JT50" s="150"/>
      <c r="JU50" s="150"/>
      <c r="JV50" s="150"/>
      <c r="JW50" s="150"/>
      <c r="JX50" s="150"/>
      <c r="JY50" s="150"/>
      <c r="JZ50" s="150"/>
      <c r="KA50" s="150"/>
      <c r="KB50" s="150"/>
      <c r="KC50" s="150"/>
      <c r="KD50" s="150"/>
      <c r="KE50" s="150"/>
      <c r="KF50" s="150"/>
      <c r="KG50" s="150"/>
      <c r="KH50" s="150"/>
      <c r="KI50" s="150"/>
      <c r="KJ50" s="150"/>
      <c r="KK50" s="150"/>
      <c r="KL50" s="150"/>
      <c r="KM50" s="150"/>
      <c r="KN50" s="150"/>
      <c r="KO50" s="150"/>
      <c r="KP50" s="150"/>
      <c r="KQ50" s="150"/>
      <c r="KR50" s="150"/>
      <c r="KS50" s="150"/>
      <c r="KT50" s="150"/>
      <c r="KU50" s="1"/>
    </row>
    <row r="51" spans="2:307" x14ac:dyDescent="0.3"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71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72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21"/>
      <c r="JF51" s="21"/>
      <c r="JG51" s="21"/>
      <c r="JH51" s="21"/>
      <c r="JI51" s="37"/>
      <c r="JJ51" s="37"/>
      <c r="JK51" s="37"/>
      <c r="JL51" s="52"/>
      <c r="JM51" s="37"/>
      <c r="JN51" s="37"/>
      <c r="JO51" s="37"/>
      <c r="JP51" s="146"/>
      <c r="JQ51" s="146"/>
      <c r="JR51" s="146"/>
      <c r="JS51" s="146"/>
      <c r="JT51" s="150"/>
      <c r="JU51" s="150"/>
      <c r="JV51" s="150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"/>
    </row>
    <row r="52" spans="2:307" x14ac:dyDescent="0.3"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71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72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IB52" s="150"/>
      <c r="IC52" s="150"/>
      <c r="ID52" s="150"/>
      <c r="IE52" s="150"/>
      <c r="IF52" s="150"/>
      <c r="IG52" s="150"/>
      <c r="IH52" s="150"/>
      <c r="II52" s="150"/>
      <c r="IJ52" s="150"/>
      <c r="IK52" s="150"/>
      <c r="IL52" s="150"/>
      <c r="IM52" s="150"/>
      <c r="IN52" s="150"/>
      <c r="IO52" s="150"/>
      <c r="IP52" s="150"/>
      <c r="IQ52" s="150"/>
      <c r="IR52" s="150"/>
      <c r="IS52" s="150"/>
      <c r="IT52" s="150"/>
      <c r="IU52" s="150"/>
      <c r="IV52" s="150"/>
      <c r="IW52" s="150"/>
      <c r="IX52" s="150"/>
      <c r="IY52" s="150"/>
      <c r="IZ52" s="150"/>
      <c r="JA52" s="150"/>
      <c r="JB52" s="150"/>
      <c r="JC52" s="150"/>
      <c r="JD52" s="150"/>
      <c r="JE52" s="1"/>
      <c r="JF52" s="8"/>
      <c r="JG52" s="8"/>
      <c r="JH52" s="8"/>
      <c r="JI52" s="8"/>
      <c r="JJ52" s="8"/>
      <c r="JK52" s="8"/>
      <c r="JL52" s="9"/>
      <c r="JM52" s="8"/>
      <c r="JN52" s="8"/>
      <c r="JO52" s="8"/>
      <c r="JP52" s="145"/>
      <c r="JQ52" s="145"/>
      <c r="JR52" s="145"/>
      <c r="JS52" s="145"/>
      <c r="JT52" s="150"/>
      <c r="JU52" s="150"/>
      <c r="JV52" s="150"/>
      <c r="JW52" s="150"/>
      <c r="JX52" s="150"/>
      <c r="JY52" s="150"/>
      <c r="JZ52" s="150"/>
      <c r="KA52" s="150"/>
      <c r="KB52" s="150"/>
      <c r="KC52" s="150"/>
      <c r="KD52" s="150"/>
      <c r="KE52" s="150"/>
      <c r="KF52" s="150"/>
      <c r="KG52" s="150"/>
      <c r="KH52" s="150"/>
      <c r="KI52" s="150"/>
      <c r="KJ52" s="150"/>
      <c r="KK52" s="150"/>
      <c r="KL52" s="150"/>
      <c r="KM52" s="150"/>
      <c r="KN52" s="150"/>
      <c r="KO52" s="150"/>
      <c r="KP52" s="150"/>
      <c r="KQ52" s="150"/>
      <c r="KR52" s="150"/>
      <c r="KS52" s="150"/>
      <c r="KT52" s="150"/>
      <c r="KU52" s="1"/>
    </row>
    <row r="53" spans="2:307" x14ac:dyDescent="0.3"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73"/>
      <c r="EI53" s="274"/>
      <c r="EJ53" s="274"/>
      <c r="EK53" s="274"/>
      <c r="EL53" s="274"/>
      <c r="EM53" s="274"/>
      <c r="EN53" s="274"/>
      <c r="EO53" s="274"/>
      <c r="EP53" s="274"/>
      <c r="EQ53" s="274"/>
      <c r="ER53" s="274"/>
      <c r="ES53" s="274"/>
      <c r="ET53" s="274"/>
      <c r="EU53" s="274"/>
      <c r="EV53" s="274"/>
      <c r="EW53" s="274"/>
      <c r="EX53" s="274"/>
      <c r="EY53" s="274"/>
      <c r="EZ53" s="274"/>
      <c r="FA53" s="274"/>
      <c r="FB53" s="274"/>
      <c r="FC53" s="274"/>
      <c r="FD53" s="274"/>
      <c r="FE53" s="275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50"/>
      <c r="IR53" s="150"/>
      <c r="IS53" s="150"/>
      <c r="IT53" s="150"/>
      <c r="IU53" s="150"/>
      <c r="IV53" s="150"/>
      <c r="IW53" s="150"/>
      <c r="IX53" s="150"/>
      <c r="IY53" s="150"/>
      <c r="IZ53" s="150"/>
      <c r="JA53" s="150"/>
      <c r="JB53" s="150"/>
      <c r="JC53" s="150"/>
      <c r="JD53" s="150"/>
      <c r="JE53" s="23"/>
      <c r="JF53" s="23"/>
      <c r="JG53" s="23"/>
      <c r="JH53" s="24"/>
      <c r="JI53" s="24"/>
      <c r="JJ53" s="24"/>
      <c r="JK53" s="24"/>
      <c r="JL53" s="24"/>
      <c r="JM53" s="24"/>
      <c r="JN53" s="24"/>
      <c r="JO53" s="24"/>
      <c r="JP53" s="24"/>
      <c r="JQ53" s="25"/>
      <c r="JR53" s="25"/>
      <c r="JS53" s="25"/>
      <c r="JT53" s="150"/>
      <c r="JU53" s="150"/>
      <c r="JV53" s="150"/>
      <c r="JW53" s="150"/>
      <c r="JX53" s="150"/>
      <c r="JY53" s="150"/>
      <c r="JZ53" s="150"/>
      <c r="KA53" s="150"/>
      <c r="KB53" s="150"/>
      <c r="KC53" s="150"/>
      <c r="KD53" s="150"/>
      <c r="KE53" s="150"/>
      <c r="KF53" s="150"/>
      <c r="KG53" s="150"/>
      <c r="KH53" s="150"/>
      <c r="KI53" s="150"/>
      <c r="KJ53" s="150"/>
      <c r="KK53" s="150"/>
      <c r="KL53" s="150"/>
      <c r="KM53" s="150"/>
      <c r="KN53" s="150"/>
      <c r="KO53" s="150"/>
      <c r="KP53" s="150"/>
      <c r="KQ53" s="150"/>
      <c r="KR53" s="150"/>
      <c r="KS53" s="150"/>
      <c r="KT53" s="150"/>
      <c r="KU53" s="1"/>
    </row>
    <row r="54" spans="2:307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30"/>
      <c r="EL54" s="30"/>
      <c r="EM54" s="30"/>
      <c r="EN54" s="30"/>
      <c r="EO54" s="30"/>
      <c r="EP54" s="30"/>
      <c r="EQ54" s="30"/>
      <c r="ER54" s="30"/>
      <c r="ES54" s="30"/>
      <c r="ET54" s="41"/>
      <c r="EU54" s="30"/>
      <c r="EV54" s="30"/>
      <c r="EW54" s="30"/>
      <c r="EX54" s="30"/>
      <c r="EY54" s="30"/>
      <c r="EZ54" s="30"/>
      <c r="FA54" s="30"/>
      <c r="FB54" s="30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  <c r="IS54" s="150"/>
      <c r="IT54" s="150"/>
      <c r="IU54" s="150"/>
      <c r="IV54" s="150"/>
      <c r="IW54" s="150"/>
      <c r="IX54" s="150"/>
      <c r="IY54" s="150"/>
      <c r="IZ54" s="150"/>
      <c r="JA54" s="150"/>
      <c r="JB54" s="150"/>
      <c r="JC54" s="150"/>
      <c r="JD54" s="150"/>
      <c r="JE54" s="26"/>
      <c r="JF54" s="244" t="s">
        <v>12</v>
      </c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6"/>
      <c r="JS54" s="27"/>
      <c r="JT54" s="150"/>
      <c r="JU54" s="150"/>
      <c r="JV54" s="150"/>
      <c r="JW54" s="150"/>
      <c r="JX54" s="150"/>
      <c r="JY54" s="150"/>
      <c r="JZ54" s="150"/>
      <c r="KA54" s="150"/>
      <c r="KB54" s="150"/>
      <c r="KC54" s="150"/>
      <c r="KD54" s="150"/>
      <c r="KE54" s="150"/>
      <c r="KF54" s="150"/>
      <c r="KG54" s="150"/>
      <c r="KH54" s="150"/>
      <c r="KI54" s="150"/>
      <c r="KJ54" s="150"/>
      <c r="KK54" s="150"/>
      <c r="KL54" s="150"/>
      <c r="KM54" s="150"/>
      <c r="KN54" s="150"/>
      <c r="KO54" s="150"/>
      <c r="KP54" s="150"/>
      <c r="KQ54" s="150"/>
      <c r="KR54" s="150"/>
      <c r="KS54" s="150"/>
      <c r="KT54" s="150"/>
      <c r="KU54" s="150"/>
    </row>
    <row r="55" spans="2:307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33"/>
      <c r="Z55" s="34"/>
      <c r="AA55" s="166" t="s">
        <v>59</v>
      </c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7"/>
      <c r="AS55" s="35"/>
      <c r="AT55" s="33"/>
      <c r="AU55" s="33"/>
      <c r="AV55" s="2"/>
      <c r="AW55" s="2"/>
      <c r="AX55" s="2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30"/>
      <c r="EL55" s="30"/>
      <c r="EM55" s="30"/>
      <c r="EN55" s="30"/>
      <c r="EO55" s="30"/>
      <c r="EP55" s="30"/>
      <c r="EQ55" s="30"/>
      <c r="ER55" s="30"/>
      <c r="ES55" s="30"/>
      <c r="ET55" s="41"/>
      <c r="EU55" s="30"/>
      <c r="EV55" s="30"/>
      <c r="EW55" s="30"/>
      <c r="EX55" s="30"/>
      <c r="EY55" s="30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183" t="s">
        <v>95</v>
      </c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5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IB55" s="150"/>
      <c r="IC55" s="150"/>
      <c r="ID55" s="150"/>
      <c r="IE55" s="150"/>
      <c r="IF55" s="150"/>
      <c r="IG55" s="150"/>
      <c r="IH55" s="150"/>
      <c r="II55" s="150"/>
      <c r="IJ55" s="150"/>
      <c r="IK55" s="150"/>
      <c r="IL55" s="150"/>
      <c r="IM55" s="150"/>
      <c r="IN55" s="150"/>
      <c r="IO55" s="150"/>
      <c r="IP55" s="150"/>
      <c r="IQ55" s="150"/>
      <c r="IR55" s="150"/>
      <c r="IS55" s="150"/>
      <c r="IT55" s="150"/>
      <c r="IU55" s="150"/>
      <c r="IV55" s="150"/>
      <c r="IW55" s="150"/>
      <c r="IX55" s="150"/>
      <c r="IY55" s="150"/>
      <c r="IZ55" s="150"/>
      <c r="JA55" s="150"/>
      <c r="JB55" s="150"/>
      <c r="JC55" s="150"/>
      <c r="JD55" s="150"/>
      <c r="JE55" s="26"/>
      <c r="JF55" s="247" t="s">
        <v>13</v>
      </c>
      <c r="JG55" s="248"/>
      <c r="JH55" s="248"/>
      <c r="JI55" s="248"/>
      <c r="JJ55" s="248"/>
      <c r="JK55" s="248"/>
      <c r="JL55" s="248"/>
      <c r="JM55" s="248"/>
      <c r="JN55" s="248"/>
      <c r="JO55" s="248"/>
      <c r="JP55" s="248"/>
      <c r="JQ55" s="248"/>
      <c r="JR55" s="249"/>
      <c r="JS55" s="27"/>
      <c r="JT55" s="150"/>
      <c r="JU55" s="150"/>
      <c r="JV55" s="150"/>
      <c r="JW55" s="150"/>
      <c r="JX55" s="150"/>
      <c r="JY55" s="150"/>
      <c r="JZ55" s="150"/>
      <c r="KA55" s="150"/>
      <c r="KB55" s="150"/>
      <c r="KC55" s="150"/>
      <c r="KD55" s="150"/>
      <c r="KE55" s="150"/>
      <c r="KF55" s="150"/>
      <c r="KG55" s="150"/>
      <c r="KH55" s="150"/>
      <c r="KI55" s="150"/>
      <c r="KJ55" s="150"/>
      <c r="KK55" s="150"/>
      <c r="KL55" s="150"/>
      <c r="KM55" s="150"/>
      <c r="KN55" s="150"/>
      <c r="KO55" s="150"/>
      <c r="KP55" s="150"/>
      <c r="KQ55" s="150"/>
      <c r="KR55" s="150"/>
      <c r="KS55" s="150"/>
      <c r="KT55" s="150"/>
      <c r="KU55" s="150"/>
    </row>
    <row r="56" spans="2:307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3"/>
      <c r="Y56" s="33"/>
      <c r="Z56" s="34"/>
      <c r="AA56" s="278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80"/>
      <c r="AS56" s="35"/>
      <c r="AT56" s="33"/>
      <c r="AU56" s="33"/>
      <c r="AV56" s="2"/>
      <c r="AW56" s="2"/>
      <c r="AX56" s="2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30"/>
      <c r="EL56" s="30"/>
      <c r="EM56" s="30"/>
      <c r="EN56" s="30"/>
      <c r="EO56" s="30"/>
      <c r="EP56" s="30"/>
      <c r="EQ56" s="30"/>
      <c r="ER56" s="30"/>
      <c r="ES56" s="21"/>
      <c r="ET56" s="42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4"/>
      <c r="FN56" s="186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8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IB56" s="150"/>
      <c r="IC56" s="150"/>
      <c r="ID56" s="150"/>
      <c r="IE56" s="150"/>
      <c r="IF56" s="150"/>
      <c r="IG56" s="150"/>
      <c r="IH56" s="150"/>
      <c r="II56" s="150"/>
      <c r="IJ56" s="150"/>
      <c r="IK56" s="150"/>
      <c r="IL56" s="150"/>
      <c r="IM56" s="150"/>
      <c r="IN56" s="150"/>
      <c r="IO56" s="150"/>
      <c r="IP56" s="150"/>
      <c r="IQ56" s="150"/>
      <c r="IR56" s="150"/>
      <c r="IS56" s="150"/>
      <c r="IT56" s="150"/>
      <c r="IU56" s="150"/>
      <c r="IV56" s="150"/>
      <c r="IW56" s="150"/>
      <c r="IX56" s="150"/>
      <c r="IY56" s="150"/>
      <c r="IZ56" s="150"/>
      <c r="JA56" s="150"/>
      <c r="JB56" s="150"/>
      <c r="JC56" s="150"/>
      <c r="JD56" s="150"/>
      <c r="JE56" s="25"/>
      <c r="JF56" s="25"/>
      <c r="JG56" s="25"/>
      <c r="JH56" s="28"/>
      <c r="JI56" s="28"/>
      <c r="JJ56" s="28"/>
      <c r="JK56" s="28"/>
      <c r="JL56" s="28"/>
      <c r="JM56" s="28"/>
      <c r="JN56" s="28"/>
      <c r="JO56" s="28"/>
      <c r="JP56" s="28"/>
      <c r="JQ56" s="25"/>
      <c r="JR56" s="25"/>
      <c r="JS56" s="25"/>
      <c r="JT56" s="150"/>
      <c r="JU56" s="150"/>
      <c r="JV56" s="150"/>
      <c r="JW56" s="150"/>
      <c r="JX56" s="150"/>
      <c r="JY56" s="150"/>
      <c r="JZ56" s="150"/>
      <c r="KA56" s="150"/>
      <c r="KB56" s="150"/>
      <c r="KC56" s="150"/>
      <c r="KD56" s="150"/>
      <c r="KE56" s="150"/>
      <c r="KF56" s="150"/>
      <c r="KG56" s="150"/>
      <c r="KH56" s="150"/>
      <c r="KI56" s="150"/>
      <c r="KJ56" s="150"/>
      <c r="KK56" s="150"/>
      <c r="KL56" s="150"/>
      <c r="KM56" s="150"/>
      <c r="KN56" s="150"/>
      <c r="KO56" s="150"/>
      <c r="KP56" s="150"/>
      <c r="KQ56" s="150"/>
      <c r="KR56" s="150"/>
      <c r="KS56" s="150"/>
      <c r="KT56" s="150"/>
      <c r="KU56" s="150"/>
    </row>
    <row r="57" spans="2:307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3"/>
      <c r="Y57" s="33"/>
      <c r="Z57" s="34"/>
      <c r="AA57" s="278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80"/>
      <c r="AS57" s="35"/>
      <c r="AT57" s="33"/>
      <c r="AU57" s="33"/>
      <c r="AV57" s="2"/>
      <c r="AW57" s="2"/>
      <c r="AX57" s="2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30"/>
      <c r="EL57" s="30"/>
      <c r="EM57" s="30"/>
      <c r="EN57" s="30"/>
      <c r="EO57" s="30"/>
      <c r="EP57" s="30"/>
      <c r="EQ57" s="30"/>
      <c r="ER57" s="30"/>
      <c r="ES57" s="30"/>
      <c r="ET57" s="41"/>
      <c r="EU57" s="30"/>
      <c r="EV57" s="30"/>
      <c r="EW57" s="30"/>
      <c r="EX57" s="30"/>
      <c r="EY57" s="30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186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8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  <c r="IP57" s="150"/>
      <c r="IQ57" s="150"/>
      <c r="IR57" s="150"/>
      <c r="IS57" s="150"/>
      <c r="IT57" s="150"/>
      <c r="IU57" s="150"/>
      <c r="IV57" s="150"/>
      <c r="IW57" s="150"/>
      <c r="IX57" s="150"/>
      <c r="IY57" s="150"/>
      <c r="IZ57" s="150"/>
      <c r="JA57" s="150"/>
      <c r="JB57" s="150"/>
      <c r="JC57" s="150"/>
      <c r="JD57" s="150"/>
      <c r="JE57" s="150"/>
      <c r="JF57" s="150"/>
      <c r="JG57" s="150"/>
      <c r="JH57" s="150"/>
      <c r="JI57" s="150"/>
      <c r="JJ57" s="150"/>
      <c r="JK57" s="150"/>
      <c r="JL57" s="150"/>
      <c r="JM57" s="150"/>
      <c r="JN57" s="150"/>
      <c r="JO57" s="150"/>
      <c r="JP57" s="150"/>
      <c r="JQ57" s="150"/>
      <c r="JR57" s="150"/>
      <c r="JS57" s="150"/>
      <c r="JT57" s="150"/>
      <c r="JU57" s="150"/>
      <c r="JV57" s="150"/>
      <c r="JW57" s="150"/>
      <c r="JX57" s="150"/>
      <c r="JY57" s="150"/>
      <c r="JZ57" s="150"/>
      <c r="KA57" s="150"/>
      <c r="KB57" s="150"/>
      <c r="KC57" s="150"/>
      <c r="KD57" s="150"/>
      <c r="KE57" s="150"/>
      <c r="KF57" s="150"/>
      <c r="KG57" s="150"/>
      <c r="KH57" s="150"/>
      <c r="KI57" s="150"/>
      <c r="KJ57" s="150"/>
      <c r="KK57" s="150"/>
      <c r="KL57" s="150"/>
      <c r="KM57" s="150"/>
      <c r="KN57" s="150"/>
      <c r="KO57" s="150"/>
      <c r="KP57" s="150"/>
      <c r="KQ57" s="150"/>
      <c r="KR57" s="150"/>
      <c r="KS57" s="150"/>
      <c r="KT57" s="150"/>
      <c r="KU57" s="150"/>
    </row>
    <row r="58" spans="2:307" ht="14.4" customHeigh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3"/>
      <c r="Y58" s="33"/>
      <c r="Z58" s="34"/>
      <c r="AA58" s="281"/>
      <c r="AB58" s="282"/>
      <c r="AC58" s="282"/>
      <c r="AD58" s="282"/>
      <c r="AE58" s="282"/>
      <c r="AF58" s="282"/>
      <c r="AG58" s="282"/>
      <c r="AH58" s="282"/>
      <c r="AI58" s="282"/>
      <c r="AJ58" s="282"/>
      <c r="AK58" s="282"/>
      <c r="AL58" s="282"/>
      <c r="AM58" s="282"/>
      <c r="AN58" s="282"/>
      <c r="AO58" s="282"/>
      <c r="AP58" s="282"/>
      <c r="AQ58" s="282"/>
      <c r="AR58" s="283"/>
      <c r="AS58" s="35"/>
      <c r="AT58" s="33"/>
      <c r="AU58" s="33"/>
      <c r="AV58" s="2"/>
      <c r="AW58" s="2"/>
      <c r="AX58" s="2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 t="s">
        <v>58</v>
      </c>
      <c r="BU58" s="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30"/>
      <c r="EL58" s="30"/>
      <c r="EM58" s="30"/>
      <c r="EN58" s="30"/>
      <c r="EO58" s="30"/>
      <c r="EP58" s="30"/>
      <c r="EQ58" s="30"/>
      <c r="ER58" s="30"/>
      <c r="ES58" s="30"/>
      <c r="ET58" s="41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21"/>
      <c r="FJ58" s="21"/>
      <c r="FK58" s="21"/>
      <c r="FL58" s="21"/>
      <c r="FM58" s="21"/>
      <c r="FN58" s="189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1"/>
      <c r="FZ58" s="21"/>
      <c r="GA58" s="21"/>
      <c r="GB58" s="21"/>
      <c r="GC58" s="21"/>
      <c r="GD58" s="21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21"/>
      <c r="GQ58" s="21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  <c r="IP58" s="150"/>
      <c r="IQ58" s="150"/>
      <c r="IR58" s="150"/>
      <c r="IS58" s="150"/>
      <c r="IT58" s="150"/>
      <c r="IU58" s="150"/>
      <c r="IV58" s="150"/>
      <c r="IW58" s="150"/>
      <c r="IX58" s="150"/>
      <c r="IY58" s="150"/>
      <c r="IZ58" s="150"/>
      <c r="JA58" s="150"/>
      <c r="JB58" s="150"/>
      <c r="JC58" s="150"/>
      <c r="JD58" s="150"/>
      <c r="JE58" s="150"/>
      <c r="JF58" s="150"/>
      <c r="JG58" s="150"/>
      <c r="JH58" s="150"/>
      <c r="JI58" s="150"/>
      <c r="JJ58" s="150"/>
      <c r="JK58" s="150"/>
      <c r="JL58" s="150"/>
      <c r="JM58" s="150"/>
      <c r="JN58" s="150"/>
      <c r="JO58" s="150"/>
      <c r="JP58" s="150"/>
      <c r="JQ58" s="150"/>
      <c r="JR58" s="150"/>
      <c r="JS58" s="150"/>
      <c r="JT58" s="150"/>
      <c r="JU58" s="150"/>
      <c r="JV58" s="150"/>
      <c r="JW58" s="150"/>
      <c r="JX58" s="150"/>
      <c r="JY58" s="150"/>
      <c r="JZ58" s="150"/>
      <c r="KA58" s="150"/>
      <c r="KB58" s="150"/>
      <c r="KC58" s="150"/>
      <c r="KD58" s="150"/>
      <c r="KE58" s="150"/>
      <c r="KF58" s="150"/>
      <c r="KG58" s="150"/>
      <c r="KH58" s="150"/>
      <c r="KI58" s="150"/>
      <c r="KJ58" s="150"/>
      <c r="KK58" s="150"/>
      <c r="KL58" s="150"/>
      <c r="KM58" s="150"/>
      <c r="KN58" s="150"/>
      <c r="KO58" s="150"/>
      <c r="KP58" s="150"/>
      <c r="KQ58" s="150"/>
      <c r="KR58" s="150"/>
      <c r="KS58" s="150"/>
      <c r="KT58" s="150"/>
      <c r="KU58" s="150"/>
    </row>
    <row r="59" spans="2:307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/>
      <c r="AD59" s="2"/>
      <c r="AE59" s="2"/>
      <c r="AF59" s="2"/>
      <c r="AG59" s="2"/>
      <c r="AH59" s="2"/>
      <c r="AI59" s="2"/>
      <c r="AJ59" s="3"/>
      <c r="AK59" s="2"/>
      <c r="AL59" s="2"/>
      <c r="AM59" s="2"/>
      <c r="AN59" s="2"/>
      <c r="AO59" s="2"/>
      <c r="AP59" s="2"/>
      <c r="AQ59" s="2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30"/>
      <c r="EL59" s="30"/>
      <c r="EM59" s="30"/>
      <c r="EN59" s="30"/>
      <c r="EO59" s="30"/>
      <c r="EP59" s="30"/>
      <c r="EQ59" s="30"/>
      <c r="ER59" s="30"/>
      <c r="ES59" s="30"/>
      <c r="ET59" s="41"/>
      <c r="EU59" s="30"/>
      <c r="EV59" s="30"/>
      <c r="EW59" s="30"/>
      <c r="EX59" s="30"/>
      <c r="EY59" s="30"/>
      <c r="EZ59" s="30"/>
      <c r="FA59" s="30"/>
      <c r="FB59" s="30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2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30"/>
      <c r="GL59" s="30"/>
      <c r="GM59" s="30"/>
      <c r="GN59" s="30"/>
      <c r="GO59" s="30"/>
      <c r="GP59" s="21"/>
      <c r="GQ59" s="21"/>
    </row>
    <row r="60" spans="2:307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2"/>
      <c r="AC60" s="2"/>
      <c r="AD60" s="2"/>
      <c r="AE60" s="2"/>
      <c r="AF60" s="2"/>
      <c r="AG60" s="2"/>
      <c r="AH60" s="2"/>
      <c r="AI60" s="2"/>
      <c r="AJ60" s="3"/>
      <c r="AK60" s="2"/>
      <c r="AL60" s="2"/>
      <c r="AM60" s="2"/>
      <c r="AN60" s="2"/>
      <c r="AO60" s="1"/>
      <c r="AP60" s="1"/>
      <c r="AQ60" s="1"/>
      <c r="AR60" s="1"/>
      <c r="AS60" s="1"/>
      <c r="AT60" s="1"/>
      <c r="AU60" s="1"/>
      <c r="AV60" s="1"/>
      <c r="AW60" s="166" t="s">
        <v>15</v>
      </c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238"/>
      <c r="BJ60" s="239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30"/>
      <c r="EL60" s="30"/>
      <c r="EM60" s="30"/>
      <c r="EN60" s="30"/>
      <c r="EO60" s="30"/>
      <c r="EP60" s="30"/>
      <c r="EQ60" s="30"/>
      <c r="ER60" s="30"/>
      <c r="ES60" s="30"/>
      <c r="ET60" s="41"/>
      <c r="EU60" s="30"/>
      <c r="EV60" s="21"/>
      <c r="EW60" s="21"/>
      <c r="EX60" s="30"/>
      <c r="EY60" s="30"/>
      <c r="EZ60" s="30"/>
      <c r="FA60" s="30"/>
      <c r="FB60" s="30"/>
      <c r="FC60" s="42"/>
      <c r="FD60" s="30"/>
      <c r="FE60" s="30"/>
      <c r="FF60" s="21"/>
      <c r="FG60" s="21"/>
      <c r="FH60" s="21"/>
      <c r="FI60" s="21"/>
      <c r="FJ60" s="21"/>
      <c r="FK60" s="21"/>
      <c r="FL60" s="21"/>
      <c r="FM60" s="21"/>
      <c r="FN60" s="42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42"/>
      <c r="GA60" s="30"/>
      <c r="GB60" s="30"/>
      <c r="GC60" s="30"/>
      <c r="GD60" s="30"/>
      <c r="GE60" s="30"/>
      <c r="GF60" s="30"/>
      <c r="GG60" s="30"/>
      <c r="GH60" s="30"/>
      <c r="GI60" s="30"/>
      <c r="GJ60" s="45"/>
      <c r="GK60" s="21"/>
      <c r="GL60" s="21"/>
      <c r="GM60" s="21"/>
      <c r="GN60" s="21"/>
      <c r="GO60" s="21"/>
      <c r="GP60" s="21"/>
      <c r="GQ60" s="21"/>
    </row>
    <row r="61" spans="2:30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2"/>
      <c r="AC61" s="2"/>
      <c r="AD61" s="2"/>
      <c r="AE61" s="2"/>
      <c r="AF61" s="2"/>
      <c r="AG61" s="2"/>
      <c r="AH61" s="2"/>
      <c r="AI61" s="2"/>
      <c r="AJ61" s="4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6"/>
      <c r="AW61" s="169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240"/>
      <c r="BJ61" s="24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30"/>
      <c r="EL61" s="30"/>
      <c r="EM61" s="30"/>
      <c r="EN61" s="30"/>
      <c r="EO61" s="30"/>
      <c r="EP61" s="30"/>
      <c r="EQ61" s="30"/>
      <c r="ER61" s="30"/>
      <c r="ES61" s="30"/>
      <c r="ET61" s="41"/>
      <c r="EU61" s="30"/>
      <c r="EV61" s="21"/>
      <c r="EW61" s="21"/>
      <c r="EX61" s="183" t="s">
        <v>96</v>
      </c>
      <c r="EY61" s="184"/>
      <c r="EZ61" s="184"/>
      <c r="FA61" s="184"/>
      <c r="FB61" s="184"/>
      <c r="FC61" s="184"/>
      <c r="FD61" s="184"/>
      <c r="FE61" s="184"/>
      <c r="FF61" s="184"/>
      <c r="FG61" s="185"/>
      <c r="FH61" s="21"/>
      <c r="FI61" s="183" t="s">
        <v>97</v>
      </c>
      <c r="FJ61" s="184"/>
      <c r="FK61" s="184"/>
      <c r="FL61" s="184"/>
      <c r="FM61" s="184"/>
      <c r="FN61" s="184"/>
      <c r="FO61" s="184"/>
      <c r="FP61" s="184"/>
      <c r="FQ61" s="184"/>
      <c r="FR61" s="185"/>
      <c r="FS61" s="147"/>
      <c r="FT61" s="21"/>
      <c r="FU61" s="183" t="s">
        <v>98</v>
      </c>
      <c r="FV61" s="184"/>
      <c r="FW61" s="184"/>
      <c r="FX61" s="184"/>
      <c r="FY61" s="184"/>
      <c r="FZ61" s="184"/>
      <c r="GA61" s="184"/>
      <c r="GB61" s="184"/>
      <c r="GC61" s="184"/>
      <c r="GD61" s="185"/>
      <c r="GE61" s="21"/>
      <c r="GF61" s="183" t="s">
        <v>99</v>
      </c>
      <c r="GG61" s="184"/>
      <c r="GH61" s="184"/>
      <c r="GI61" s="184"/>
      <c r="GJ61" s="184"/>
      <c r="GK61" s="184"/>
      <c r="GL61" s="184"/>
      <c r="GM61" s="184"/>
      <c r="GN61" s="184"/>
      <c r="GO61" s="185"/>
      <c r="GP61" s="21"/>
      <c r="GQ61" s="21"/>
    </row>
    <row r="62" spans="2:30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2"/>
      <c r="AC62" s="2"/>
      <c r="AD62" s="2"/>
      <c r="AE62" s="2"/>
      <c r="AF62" s="2"/>
      <c r="AG62" s="2"/>
      <c r="AH62" s="2"/>
      <c r="AI62" s="2"/>
      <c r="AJ62" s="3"/>
      <c r="AK62" s="2"/>
      <c r="AL62" s="2"/>
      <c r="AM62" s="2"/>
      <c r="AN62" s="2"/>
      <c r="AO62" s="1"/>
      <c r="AP62" s="1"/>
      <c r="AQ62" s="1"/>
      <c r="AR62" s="1"/>
      <c r="AS62" s="1"/>
      <c r="AT62" s="1"/>
      <c r="AU62" s="1"/>
      <c r="AV62" s="1"/>
      <c r="AW62" s="169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240"/>
      <c r="BJ62" s="24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30"/>
      <c r="EL62" s="30"/>
      <c r="EM62" s="30"/>
      <c r="EN62" s="30"/>
      <c r="EO62" s="30"/>
      <c r="EP62" s="30"/>
      <c r="EQ62" s="30"/>
      <c r="ER62" s="30"/>
      <c r="ES62" s="30"/>
      <c r="ET62" s="41"/>
      <c r="EU62" s="30"/>
      <c r="EV62" s="21"/>
      <c r="EW62" s="21"/>
      <c r="EX62" s="186"/>
      <c r="EY62" s="187"/>
      <c r="EZ62" s="187"/>
      <c r="FA62" s="187"/>
      <c r="FB62" s="187"/>
      <c r="FC62" s="187"/>
      <c r="FD62" s="187"/>
      <c r="FE62" s="187"/>
      <c r="FF62" s="187"/>
      <c r="FG62" s="188"/>
      <c r="FH62" s="21"/>
      <c r="FI62" s="186"/>
      <c r="FJ62" s="187"/>
      <c r="FK62" s="187"/>
      <c r="FL62" s="187"/>
      <c r="FM62" s="187"/>
      <c r="FN62" s="187"/>
      <c r="FO62" s="187"/>
      <c r="FP62" s="187"/>
      <c r="FQ62" s="187"/>
      <c r="FR62" s="188"/>
      <c r="FS62" s="147"/>
      <c r="FT62" s="21"/>
      <c r="FU62" s="186"/>
      <c r="FV62" s="187"/>
      <c r="FW62" s="187"/>
      <c r="FX62" s="187"/>
      <c r="FY62" s="187"/>
      <c r="FZ62" s="187"/>
      <c r="GA62" s="187"/>
      <c r="GB62" s="187"/>
      <c r="GC62" s="187"/>
      <c r="GD62" s="188"/>
      <c r="GE62" s="21"/>
      <c r="GF62" s="186"/>
      <c r="GG62" s="187"/>
      <c r="GH62" s="187"/>
      <c r="GI62" s="187"/>
      <c r="GJ62" s="187"/>
      <c r="GK62" s="187"/>
      <c r="GL62" s="187"/>
      <c r="GM62" s="187"/>
      <c r="GN62" s="187"/>
      <c r="GO62" s="188"/>
      <c r="GP62" s="21"/>
      <c r="GQ62" s="21"/>
    </row>
    <row r="63" spans="2:307" ht="14.4" customHeigh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2"/>
      <c r="AC63" s="2"/>
      <c r="AD63" s="2"/>
      <c r="AE63" s="2"/>
      <c r="AF63" s="2"/>
      <c r="AG63" s="2"/>
      <c r="AH63" s="2"/>
      <c r="AI63" s="2"/>
      <c r="AJ63" s="3"/>
      <c r="AK63" s="2"/>
      <c r="AL63" s="2"/>
      <c r="AM63" s="2"/>
      <c r="AN63" s="2"/>
      <c r="AO63" s="2"/>
      <c r="AP63" s="2"/>
      <c r="AQ63" s="2"/>
      <c r="AR63" s="1"/>
      <c r="AS63" s="1"/>
      <c r="AT63" s="1"/>
      <c r="AU63" s="1"/>
      <c r="AV63" s="1"/>
      <c r="AW63" s="171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242"/>
      <c r="BJ63" s="243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45"/>
      <c r="ET63" s="21"/>
      <c r="EU63" s="21"/>
      <c r="EV63" s="21"/>
      <c r="EW63" s="21"/>
      <c r="EX63" s="189"/>
      <c r="EY63" s="190"/>
      <c r="EZ63" s="190"/>
      <c r="FA63" s="190"/>
      <c r="FB63" s="190"/>
      <c r="FC63" s="190"/>
      <c r="FD63" s="190"/>
      <c r="FE63" s="190"/>
      <c r="FF63" s="190"/>
      <c r="FG63" s="191"/>
      <c r="FH63" s="21"/>
      <c r="FI63" s="189"/>
      <c r="FJ63" s="190"/>
      <c r="FK63" s="190"/>
      <c r="FL63" s="190"/>
      <c r="FM63" s="190"/>
      <c r="FN63" s="190"/>
      <c r="FO63" s="190"/>
      <c r="FP63" s="190"/>
      <c r="FQ63" s="190"/>
      <c r="FR63" s="191"/>
      <c r="FS63" s="147"/>
      <c r="FT63" s="21"/>
      <c r="FU63" s="189"/>
      <c r="FV63" s="190"/>
      <c r="FW63" s="190"/>
      <c r="FX63" s="190"/>
      <c r="FY63" s="190"/>
      <c r="FZ63" s="190"/>
      <c r="GA63" s="190"/>
      <c r="GB63" s="190"/>
      <c r="GC63" s="190"/>
      <c r="GD63" s="191"/>
      <c r="GE63" s="21"/>
      <c r="GF63" s="189"/>
      <c r="GG63" s="190"/>
      <c r="GH63" s="190"/>
      <c r="GI63" s="190"/>
      <c r="GJ63" s="190"/>
      <c r="GK63" s="190"/>
      <c r="GL63" s="190"/>
      <c r="GM63" s="190"/>
      <c r="GN63" s="190"/>
      <c r="GO63" s="191"/>
      <c r="GP63" s="21"/>
      <c r="GQ63" s="21"/>
    </row>
    <row r="64" spans="2:30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2"/>
      <c r="AC64" s="2"/>
      <c r="AD64" s="2"/>
      <c r="AE64" s="2"/>
      <c r="AF64" s="2"/>
      <c r="AG64" s="2"/>
      <c r="AH64" s="2"/>
      <c r="AI64" s="2"/>
      <c r="AJ64" s="3"/>
      <c r="AK64" s="2"/>
      <c r="AL64" s="2"/>
      <c r="AM64" s="2"/>
      <c r="AN64" s="2"/>
      <c r="AO64" s="2"/>
      <c r="AP64" s="2"/>
      <c r="AQ64" s="2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2"/>
      <c r="BP64" s="2"/>
      <c r="BQ64" s="2"/>
      <c r="BR64" s="2"/>
      <c r="BS64" s="2"/>
      <c r="BT64" s="1"/>
      <c r="BU64" s="1"/>
      <c r="DL64" s="30"/>
      <c r="DM64" s="30"/>
      <c r="DN64" s="30"/>
      <c r="DO64" s="30"/>
      <c r="DP64" s="30"/>
      <c r="DQ64" s="30"/>
      <c r="DR64" s="30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4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30"/>
      <c r="GK64" s="30"/>
      <c r="GL64" s="30"/>
      <c r="GM64" s="30"/>
      <c r="GN64" s="30"/>
      <c r="GO64" s="30"/>
      <c r="GP64" s="30"/>
      <c r="GQ64" s="30"/>
    </row>
    <row r="65" spans="2:29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2"/>
      <c r="AC65" s="2"/>
      <c r="AD65" s="2"/>
      <c r="AE65" s="2"/>
      <c r="AF65" s="2"/>
      <c r="AG65" s="2"/>
      <c r="AH65" s="2"/>
      <c r="AI65" s="2"/>
      <c r="AJ65" s="3"/>
      <c r="AK65" s="1"/>
      <c r="AL65" s="1"/>
      <c r="AM65" s="2"/>
      <c r="AN65" s="2"/>
      <c r="AO65" s="2"/>
      <c r="AP65" s="2"/>
      <c r="AQ65" s="2"/>
      <c r="AR65" s="3"/>
      <c r="AS65" s="2"/>
      <c r="AT65" s="2"/>
      <c r="AU65" s="1"/>
      <c r="AV65" s="1"/>
      <c r="AW65" s="1"/>
      <c r="AX65" s="1"/>
      <c r="AY65" s="1"/>
      <c r="AZ65" s="1"/>
      <c r="BA65" s="1"/>
      <c r="BB65" s="1"/>
      <c r="BC65" s="3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"/>
      <c r="BP65" s="1"/>
      <c r="BQ65" s="1"/>
      <c r="BR65" s="1"/>
      <c r="BS65" s="1"/>
      <c r="BT65" s="1"/>
      <c r="BU65" s="1"/>
      <c r="DL65" s="30"/>
      <c r="DM65" s="30"/>
      <c r="DN65" s="30"/>
      <c r="DO65" s="30"/>
      <c r="DP65" s="30"/>
      <c r="DQ65" s="21"/>
      <c r="DR65" s="21"/>
      <c r="DS65" s="4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41"/>
      <c r="EJ65" s="21"/>
      <c r="EK65" s="21"/>
      <c r="EL65" s="21"/>
      <c r="EM65" s="21"/>
      <c r="EN65" s="21"/>
      <c r="EO65" s="21"/>
      <c r="EP65" s="21"/>
      <c r="EQ65" s="21"/>
      <c r="ER65" s="21"/>
      <c r="ES65" s="45"/>
      <c r="ET65" s="21"/>
      <c r="EU65" s="21"/>
      <c r="EV65" s="21"/>
      <c r="EW65" s="21"/>
      <c r="EX65" s="21"/>
      <c r="EY65" s="21"/>
      <c r="EZ65" s="21"/>
      <c r="FA65" s="21"/>
      <c r="FB65" s="21"/>
      <c r="FC65" s="41"/>
      <c r="FD65" s="21"/>
      <c r="FE65" s="21"/>
      <c r="FF65" s="21"/>
      <c r="FG65" s="21"/>
      <c r="FH65" s="21"/>
      <c r="FI65" s="21"/>
      <c r="FJ65" s="21"/>
      <c r="FK65" s="21"/>
      <c r="FL65" s="21"/>
      <c r="FM65" s="30"/>
      <c r="FN65" s="30"/>
      <c r="FO65" s="30"/>
      <c r="FP65" s="30"/>
      <c r="FQ65" s="30"/>
      <c r="FR65" s="45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21"/>
      <c r="GH65" s="21"/>
      <c r="GI65" s="62"/>
      <c r="GJ65" s="42"/>
      <c r="GK65" s="43"/>
      <c r="GL65" s="43"/>
      <c r="GM65" s="43"/>
      <c r="GN65" s="43"/>
      <c r="GO65" s="43"/>
      <c r="GP65" s="43"/>
      <c r="GQ65" s="30"/>
    </row>
    <row r="66" spans="2:29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2"/>
      <c r="AC66" s="2"/>
      <c r="AD66" s="2"/>
      <c r="AE66" s="2"/>
      <c r="AF66" s="2"/>
      <c r="AG66" s="2"/>
      <c r="AH66" s="2"/>
      <c r="AI66" s="2"/>
      <c r="AJ66" s="3"/>
      <c r="AK66" s="1"/>
      <c r="AL66" s="166" t="s">
        <v>16</v>
      </c>
      <c r="AM66" s="167"/>
      <c r="AN66" s="167"/>
      <c r="AO66" s="167"/>
      <c r="AP66" s="167"/>
      <c r="AQ66" s="167"/>
      <c r="AR66" s="167"/>
      <c r="AS66" s="167"/>
      <c r="AT66" s="167"/>
      <c r="AU66" s="167"/>
      <c r="AV66" s="168"/>
      <c r="AW66" s="21"/>
      <c r="AX66" s="183" t="s">
        <v>60</v>
      </c>
      <c r="AY66" s="184"/>
      <c r="AZ66" s="184"/>
      <c r="BA66" s="184"/>
      <c r="BB66" s="184"/>
      <c r="BC66" s="184"/>
      <c r="BD66" s="184"/>
      <c r="BE66" s="184"/>
      <c r="BF66" s="184"/>
      <c r="BG66" s="184"/>
      <c r="BH66" s="185"/>
      <c r="BI66" s="21"/>
      <c r="BJ66" s="166" t="s">
        <v>18</v>
      </c>
      <c r="BK66" s="167"/>
      <c r="BL66" s="167"/>
      <c r="BM66" s="167"/>
      <c r="BN66" s="167"/>
      <c r="BO66" s="167"/>
      <c r="BP66" s="167"/>
      <c r="BQ66" s="167"/>
      <c r="BR66" s="167"/>
      <c r="BS66" s="167"/>
      <c r="BT66" s="168"/>
      <c r="BU66" s="1"/>
      <c r="DL66" s="21"/>
      <c r="DM66" s="192" t="s">
        <v>125</v>
      </c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4"/>
      <c r="EA66" s="21"/>
      <c r="EB66" s="21"/>
      <c r="EC66" s="183" t="s">
        <v>131</v>
      </c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5"/>
      <c r="EQ66" s="21"/>
      <c r="ER66" s="21"/>
      <c r="ES66" s="45"/>
      <c r="ET66" s="21"/>
      <c r="EU66" s="21"/>
      <c r="EV66" s="21"/>
      <c r="EW66" s="183" t="s">
        <v>108</v>
      </c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5"/>
      <c r="FK66" s="21"/>
      <c r="FL66" s="21"/>
      <c r="FM66" s="183" t="s">
        <v>21</v>
      </c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5"/>
      <c r="GA66" s="21"/>
      <c r="GB66" s="21"/>
      <c r="GC66" s="183" t="s">
        <v>117</v>
      </c>
      <c r="GD66" s="184"/>
      <c r="GE66" s="184"/>
      <c r="GF66" s="184"/>
      <c r="GG66" s="184"/>
      <c r="GH66" s="184"/>
      <c r="GI66" s="184"/>
      <c r="GJ66" s="187"/>
      <c r="GK66" s="187"/>
      <c r="GL66" s="187"/>
      <c r="GM66" s="187"/>
      <c r="GN66" s="187"/>
      <c r="GO66" s="187"/>
      <c r="GP66" s="188"/>
      <c r="GQ66" s="21"/>
    </row>
    <row r="67" spans="2:29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2"/>
      <c r="AC67" s="2"/>
      <c r="AD67" s="2"/>
      <c r="AE67" s="2"/>
      <c r="AF67" s="2"/>
      <c r="AG67" s="2"/>
      <c r="AH67" s="2"/>
      <c r="AI67" s="2"/>
      <c r="AJ67" s="3"/>
      <c r="AK67" s="1"/>
      <c r="AL67" s="169"/>
      <c r="AM67" s="156"/>
      <c r="AN67" s="156"/>
      <c r="AO67" s="156"/>
      <c r="AP67" s="156"/>
      <c r="AQ67" s="156"/>
      <c r="AR67" s="156"/>
      <c r="AS67" s="156"/>
      <c r="AT67" s="156"/>
      <c r="AU67" s="156"/>
      <c r="AV67" s="170"/>
      <c r="AW67" s="21"/>
      <c r="AX67" s="186"/>
      <c r="AY67" s="187"/>
      <c r="AZ67" s="187"/>
      <c r="BA67" s="187"/>
      <c r="BB67" s="187"/>
      <c r="BC67" s="187"/>
      <c r="BD67" s="187"/>
      <c r="BE67" s="187"/>
      <c r="BF67" s="187"/>
      <c r="BG67" s="187"/>
      <c r="BH67" s="188"/>
      <c r="BI67" s="21"/>
      <c r="BJ67" s="169"/>
      <c r="BK67" s="156"/>
      <c r="BL67" s="156"/>
      <c r="BM67" s="156"/>
      <c r="BN67" s="156"/>
      <c r="BO67" s="156"/>
      <c r="BP67" s="156"/>
      <c r="BQ67" s="156"/>
      <c r="BR67" s="156"/>
      <c r="BS67" s="156"/>
      <c r="BT67" s="170"/>
      <c r="BU67" s="1"/>
      <c r="DL67" s="21"/>
      <c r="DM67" s="195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7"/>
      <c r="EA67" s="21"/>
      <c r="EB67" s="21"/>
      <c r="EC67" s="186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8"/>
      <c r="EQ67" s="21"/>
      <c r="ER67" s="21"/>
      <c r="ES67" s="45"/>
      <c r="ET67" s="21"/>
      <c r="EU67" s="21"/>
      <c r="EV67" s="21"/>
      <c r="EW67" s="186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8"/>
      <c r="FK67" s="21"/>
      <c r="FL67" s="21"/>
      <c r="FM67" s="186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8"/>
      <c r="GA67" s="21"/>
      <c r="GB67" s="21"/>
      <c r="GC67" s="186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8"/>
      <c r="GQ67" s="21"/>
    </row>
    <row r="68" spans="2:29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7"/>
      <c r="AJ68" s="1"/>
      <c r="AK68" s="1"/>
      <c r="AL68" s="171"/>
      <c r="AM68" s="172"/>
      <c r="AN68" s="172"/>
      <c r="AO68" s="172"/>
      <c r="AP68" s="172"/>
      <c r="AQ68" s="172"/>
      <c r="AR68" s="172"/>
      <c r="AS68" s="172"/>
      <c r="AT68" s="172"/>
      <c r="AU68" s="172"/>
      <c r="AV68" s="173"/>
      <c r="AW68" s="21"/>
      <c r="AX68" s="189"/>
      <c r="AY68" s="190"/>
      <c r="AZ68" s="190"/>
      <c r="BA68" s="190"/>
      <c r="BB68" s="190"/>
      <c r="BC68" s="190"/>
      <c r="BD68" s="190"/>
      <c r="BE68" s="190"/>
      <c r="BF68" s="190"/>
      <c r="BG68" s="190"/>
      <c r="BH68" s="191"/>
      <c r="BI68" s="21"/>
      <c r="BJ68" s="171"/>
      <c r="BK68" s="172"/>
      <c r="BL68" s="172"/>
      <c r="BM68" s="172"/>
      <c r="BN68" s="172"/>
      <c r="BO68" s="172"/>
      <c r="BP68" s="172"/>
      <c r="BQ68" s="172"/>
      <c r="BR68" s="172"/>
      <c r="BS68" s="172"/>
      <c r="BT68" s="173"/>
      <c r="BU68" s="1"/>
      <c r="DL68" s="21"/>
      <c r="DM68" s="195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7"/>
      <c r="EA68" s="21"/>
      <c r="EB68" s="21"/>
      <c r="EC68" s="186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8"/>
      <c r="EQ68" s="21"/>
      <c r="ER68" s="21"/>
      <c r="ES68" s="45"/>
      <c r="ET68" s="21"/>
      <c r="EU68" s="21"/>
      <c r="EV68" s="21"/>
      <c r="EW68" s="186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8"/>
      <c r="FK68" s="21"/>
      <c r="FL68" s="21"/>
      <c r="FM68" s="186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8"/>
      <c r="GA68" s="21"/>
      <c r="GB68" s="21"/>
      <c r="GC68" s="186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8"/>
      <c r="GQ68" s="21"/>
    </row>
    <row r="69" spans="2:291" ht="14.4" customHeight="1" x14ac:dyDescent="0.3">
      <c r="B69" s="2"/>
      <c r="C69" s="2"/>
      <c r="D69" s="2"/>
      <c r="E69" s="2"/>
      <c r="F69" s="2"/>
      <c r="G69" s="2"/>
      <c r="H69" s="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6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DL69" s="21"/>
      <c r="DM69" s="198"/>
      <c r="DN69" s="199"/>
      <c r="DO69" s="199"/>
      <c r="DP69" s="199"/>
      <c r="DQ69" s="199"/>
      <c r="DR69" s="199"/>
      <c r="DS69" s="199"/>
      <c r="DT69" s="199"/>
      <c r="DU69" s="199"/>
      <c r="DV69" s="199"/>
      <c r="DW69" s="199"/>
      <c r="DX69" s="199"/>
      <c r="DY69" s="199"/>
      <c r="DZ69" s="200"/>
      <c r="EA69" s="21"/>
      <c r="EB69" s="21"/>
      <c r="EC69" s="189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190"/>
      <c r="EP69" s="191"/>
      <c r="EQ69" s="21"/>
      <c r="ER69" s="21"/>
      <c r="ES69" s="45"/>
      <c r="ET69" s="21"/>
      <c r="EU69" s="21"/>
      <c r="EV69" s="21"/>
      <c r="EW69" s="189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1"/>
      <c r="FK69" s="21"/>
      <c r="FL69" s="21"/>
      <c r="FM69" s="189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1"/>
      <c r="GA69" s="21"/>
      <c r="GB69" s="21"/>
      <c r="GC69" s="189"/>
      <c r="GD69" s="190"/>
      <c r="GE69" s="190"/>
      <c r="GF69" s="190"/>
      <c r="GG69" s="190"/>
      <c r="GH69" s="190"/>
      <c r="GI69" s="190"/>
      <c r="GJ69" s="190"/>
      <c r="GK69" s="190"/>
      <c r="GL69" s="190"/>
      <c r="GM69" s="190"/>
      <c r="GN69" s="190"/>
      <c r="GO69" s="190"/>
      <c r="GP69" s="191"/>
      <c r="GQ69" s="21"/>
    </row>
    <row r="70" spans="2:291" x14ac:dyDescent="0.3"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"/>
      <c r="Z70" s="1"/>
      <c r="AA70" s="1"/>
      <c r="AB70" s="1"/>
      <c r="AC70" s="1"/>
      <c r="AD70" s="1"/>
      <c r="AE70" s="1"/>
      <c r="AF70" s="1"/>
      <c r="AG70" s="1"/>
      <c r="AH70" s="1"/>
      <c r="AI70" s="7"/>
      <c r="AJ70" s="1"/>
      <c r="AK70" s="1"/>
      <c r="AL70" s="1"/>
      <c r="AM70" s="1"/>
      <c r="AN70" s="1"/>
      <c r="AO70" s="1"/>
      <c r="AP70" s="1"/>
      <c r="AQ70" s="1"/>
      <c r="AR70" s="1"/>
      <c r="AS70" s="3"/>
      <c r="AT70" s="1"/>
      <c r="AU70" s="1"/>
      <c r="AV70" s="1"/>
      <c r="AW70" s="1"/>
      <c r="AX70" s="1"/>
      <c r="AY70" s="1"/>
      <c r="AZ70" s="1"/>
      <c r="BA70" s="1"/>
      <c r="BB70" s="1"/>
      <c r="BC70" s="2"/>
      <c r="BD70" s="2"/>
      <c r="BE70" s="2"/>
      <c r="BF70" s="2"/>
      <c r="BG70" s="2"/>
      <c r="BH70" s="7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DL70" s="21"/>
      <c r="DM70" s="43"/>
      <c r="DN70" s="43"/>
      <c r="DO70" s="43"/>
      <c r="DP70" s="43"/>
      <c r="DQ70" s="43"/>
      <c r="DR70" s="44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63"/>
      <c r="ED70" s="63"/>
      <c r="EE70" s="63"/>
      <c r="EF70" s="63"/>
      <c r="EG70" s="63"/>
      <c r="EH70" s="64"/>
      <c r="EI70" s="65"/>
      <c r="EJ70" s="65"/>
      <c r="EK70" s="65"/>
      <c r="EL70" s="65"/>
      <c r="EM70" s="65"/>
      <c r="EN70" s="65"/>
      <c r="EO70" s="65"/>
      <c r="EP70" s="65"/>
      <c r="EQ70" s="21"/>
      <c r="ER70" s="21"/>
      <c r="ES70" s="45"/>
      <c r="ET70" s="21"/>
      <c r="EU70" s="21"/>
      <c r="EV70" s="21"/>
      <c r="EW70" s="43"/>
      <c r="EX70" s="43"/>
      <c r="EY70" s="43"/>
      <c r="EZ70" s="43"/>
      <c r="FA70" s="43"/>
      <c r="FB70" s="44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43"/>
      <c r="FN70" s="43"/>
      <c r="FO70" s="43"/>
      <c r="FP70" s="43"/>
      <c r="FQ70" s="43"/>
      <c r="FR70" s="44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43"/>
      <c r="GD70" s="43"/>
      <c r="GE70" s="43"/>
      <c r="GF70" s="43"/>
      <c r="GG70" s="43"/>
      <c r="GH70" s="44"/>
      <c r="GI70" s="21"/>
      <c r="GJ70" s="21"/>
      <c r="GK70" s="21"/>
      <c r="GL70" s="21"/>
      <c r="GM70" s="21"/>
      <c r="GN70" s="21"/>
      <c r="GO70" s="21"/>
      <c r="GP70" s="21"/>
      <c r="GQ70" s="21"/>
    </row>
    <row r="71" spans="2:291" x14ac:dyDescent="0.3">
      <c r="B71" s="1"/>
      <c r="C71" s="166" t="s">
        <v>19</v>
      </c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8"/>
      <c r="Q71" s="1"/>
      <c r="R71" s="1"/>
      <c r="S71" s="166" t="s">
        <v>61</v>
      </c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8"/>
      <c r="AG71" s="1"/>
      <c r="AH71" s="1"/>
      <c r="AI71" s="7"/>
      <c r="AJ71" s="1"/>
      <c r="AK71" s="1"/>
      <c r="AL71" s="1"/>
      <c r="AM71" s="166" t="s">
        <v>62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8"/>
      <c r="BA71" s="141"/>
      <c r="BB71" s="1"/>
      <c r="BC71" s="174" t="s">
        <v>22</v>
      </c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6"/>
      <c r="BQ71" s="1"/>
      <c r="BR71" s="12"/>
      <c r="BS71" s="12"/>
      <c r="BT71" s="12"/>
      <c r="BU71" s="12"/>
      <c r="DL71" s="21"/>
      <c r="DM71" s="4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52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21"/>
      <c r="ER71" s="21"/>
      <c r="ES71" s="45"/>
      <c r="ET71" s="21"/>
      <c r="EU71" s="21"/>
      <c r="EV71" s="21"/>
      <c r="EW71" s="4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4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4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</row>
    <row r="72" spans="2:291" x14ac:dyDescent="0.3">
      <c r="B72" s="1"/>
      <c r="C72" s="169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70"/>
      <c r="Q72" s="1"/>
      <c r="R72" s="1"/>
      <c r="S72" s="169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70"/>
      <c r="AG72" s="1"/>
      <c r="AH72" s="1"/>
      <c r="AI72" s="7"/>
      <c r="AJ72" s="1"/>
      <c r="AK72" s="1"/>
      <c r="AL72" s="1"/>
      <c r="AM72" s="169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70"/>
      <c r="BA72" s="141"/>
      <c r="BB72" s="1"/>
      <c r="BC72" s="177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9"/>
      <c r="BQ72" s="1"/>
      <c r="BR72" s="12"/>
      <c r="BS72" s="12"/>
      <c r="BT72" s="12"/>
      <c r="BU72" s="12"/>
      <c r="DL72" s="21"/>
      <c r="DM72" s="41"/>
      <c r="DN72" s="183" t="s">
        <v>121</v>
      </c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5"/>
      <c r="EA72" s="21"/>
      <c r="EB72" s="21"/>
      <c r="EC72" s="52"/>
      <c r="ED72" s="192" t="s">
        <v>123</v>
      </c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4"/>
      <c r="EQ72" s="21"/>
      <c r="ER72" s="21"/>
      <c r="ES72" s="45"/>
      <c r="ET72" s="21"/>
      <c r="EU72" s="21"/>
      <c r="EV72" s="21"/>
      <c r="EW72" s="41"/>
      <c r="EX72" s="183" t="s">
        <v>129</v>
      </c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5"/>
      <c r="FK72" s="146"/>
      <c r="FL72" s="21"/>
      <c r="FM72" s="41"/>
      <c r="FN72" s="183" t="s">
        <v>27</v>
      </c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5"/>
      <c r="GA72" s="21"/>
      <c r="GB72" s="21"/>
      <c r="GC72" s="41"/>
      <c r="GD72" s="183" t="s">
        <v>130</v>
      </c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5"/>
      <c r="GQ72" s="21"/>
    </row>
    <row r="73" spans="2:291" x14ac:dyDescent="0.3">
      <c r="B73" s="1"/>
      <c r="C73" s="169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70"/>
      <c r="Q73" s="1"/>
      <c r="R73" s="1"/>
      <c r="S73" s="169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70"/>
      <c r="AG73" s="1"/>
      <c r="AH73" s="1"/>
      <c r="AI73" s="7"/>
      <c r="AJ73" s="1"/>
      <c r="AK73" s="1"/>
      <c r="AL73" s="1"/>
      <c r="AM73" s="169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70"/>
      <c r="BA73" s="141"/>
      <c r="BB73" s="1"/>
      <c r="BC73" s="177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9"/>
      <c r="BQ73" s="1"/>
      <c r="BR73" s="12"/>
      <c r="BS73" s="12"/>
      <c r="BT73" s="12"/>
      <c r="BU73" s="12"/>
      <c r="DL73" s="21"/>
      <c r="DM73" s="42"/>
      <c r="DN73" s="186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8"/>
      <c r="EA73" s="21"/>
      <c r="EB73" s="21"/>
      <c r="EC73" s="66"/>
      <c r="ED73" s="195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7"/>
      <c r="EQ73" s="21"/>
      <c r="ER73" s="21"/>
      <c r="ES73" s="45"/>
      <c r="ET73" s="21"/>
      <c r="EU73" s="21"/>
      <c r="EV73" s="21"/>
      <c r="EW73" s="42"/>
      <c r="EX73" s="186"/>
      <c r="EY73" s="187"/>
      <c r="EZ73" s="187"/>
      <c r="FA73" s="187"/>
      <c r="FB73" s="187"/>
      <c r="FC73" s="187"/>
      <c r="FD73" s="187"/>
      <c r="FE73" s="187"/>
      <c r="FF73" s="187"/>
      <c r="FG73" s="187"/>
      <c r="FH73" s="187"/>
      <c r="FI73" s="187"/>
      <c r="FJ73" s="188"/>
      <c r="FK73" s="146"/>
      <c r="FL73" s="21"/>
      <c r="FM73" s="42"/>
      <c r="FN73" s="186"/>
      <c r="FO73" s="187"/>
      <c r="FP73" s="187"/>
      <c r="FQ73" s="187"/>
      <c r="FR73" s="187"/>
      <c r="FS73" s="187"/>
      <c r="FT73" s="187"/>
      <c r="FU73" s="187"/>
      <c r="FV73" s="187"/>
      <c r="FW73" s="187"/>
      <c r="FX73" s="187"/>
      <c r="FY73" s="187"/>
      <c r="FZ73" s="188"/>
      <c r="GA73" s="21"/>
      <c r="GB73" s="21"/>
      <c r="GC73" s="42"/>
      <c r="GD73" s="186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8"/>
      <c r="GQ73" s="21"/>
    </row>
    <row r="74" spans="2:291" ht="14.4" customHeight="1" x14ac:dyDescent="0.3">
      <c r="B74" s="1"/>
      <c r="C74" s="171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3"/>
      <c r="Q74" s="1"/>
      <c r="R74" s="1"/>
      <c r="S74" s="171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3"/>
      <c r="AG74" s="1"/>
      <c r="AH74" s="1"/>
      <c r="AI74" s="7"/>
      <c r="AJ74" s="1"/>
      <c r="AK74" s="1"/>
      <c r="AL74" s="1"/>
      <c r="AM74" s="171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3"/>
      <c r="BA74" s="141"/>
      <c r="BB74" s="1"/>
      <c r="BC74" s="180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2"/>
      <c r="BQ74" s="1"/>
      <c r="BR74" s="12"/>
      <c r="BS74" s="12"/>
      <c r="BT74" s="12"/>
      <c r="BU74" s="12"/>
      <c r="DL74" s="21"/>
      <c r="DM74" s="41"/>
      <c r="DN74" s="186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8"/>
      <c r="EA74" s="21"/>
      <c r="EB74" s="21"/>
      <c r="EC74" s="52"/>
      <c r="ED74" s="195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  <c r="EO74" s="196"/>
      <c r="EP74" s="197"/>
      <c r="EQ74" s="21"/>
      <c r="ER74" s="21"/>
      <c r="ES74" s="45"/>
      <c r="ET74" s="21"/>
      <c r="EU74" s="21"/>
      <c r="EV74" s="21"/>
      <c r="EW74" s="41"/>
      <c r="EX74" s="186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8"/>
      <c r="FK74" s="146"/>
      <c r="FL74" s="30"/>
      <c r="FM74" s="41"/>
      <c r="FN74" s="186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8"/>
      <c r="GA74" s="21"/>
      <c r="GB74" s="21"/>
      <c r="GC74" s="41"/>
      <c r="GD74" s="186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8"/>
      <c r="GQ74" s="21"/>
    </row>
    <row r="75" spans="2:291" x14ac:dyDescent="0.3">
      <c r="B75" s="1"/>
      <c r="C75" s="5"/>
      <c r="D75" s="5"/>
      <c r="E75" s="5"/>
      <c r="F75" s="5"/>
      <c r="G75" s="5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5"/>
      <c r="U75" s="5"/>
      <c r="V75" s="5"/>
      <c r="W75" s="5"/>
      <c r="X75" s="6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7"/>
      <c r="AJ75" s="1"/>
      <c r="AK75" s="1"/>
      <c r="AL75" s="1"/>
      <c r="AM75" s="5"/>
      <c r="AN75" s="5"/>
      <c r="AO75" s="5"/>
      <c r="AP75" s="5"/>
      <c r="AQ75" s="5"/>
      <c r="AR75" s="6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5"/>
      <c r="BD75" s="5"/>
      <c r="BE75" s="5"/>
      <c r="BF75" s="5"/>
      <c r="BG75" s="5"/>
      <c r="BH75" s="6"/>
      <c r="BI75" s="1"/>
      <c r="BJ75" s="1"/>
      <c r="BK75" s="1"/>
      <c r="BL75" s="1"/>
      <c r="BM75" s="1"/>
      <c r="BN75" s="1"/>
      <c r="BO75" s="1"/>
      <c r="BP75" s="1"/>
      <c r="BQ75" s="2"/>
      <c r="BR75" s="2"/>
      <c r="BS75" s="2"/>
      <c r="BT75" s="2"/>
      <c r="BU75" s="2"/>
      <c r="DL75" s="21"/>
      <c r="DM75" s="41"/>
      <c r="DN75" s="189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191"/>
      <c r="EA75" s="21"/>
      <c r="EB75" s="21"/>
      <c r="EC75" s="52"/>
      <c r="ED75" s="198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200"/>
      <c r="EQ75" s="21"/>
      <c r="ER75" s="21"/>
      <c r="ES75" s="45"/>
      <c r="ET75" s="21"/>
      <c r="EU75" s="21"/>
      <c r="EV75" s="21"/>
      <c r="EW75" s="41"/>
      <c r="EX75" s="189"/>
      <c r="EY75" s="190"/>
      <c r="EZ75" s="190"/>
      <c r="FA75" s="190"/>
      <c r="FB75" s="190"/>
      <c r="FC75" s="190"/>
      <c r="FD75" s="190"/>
      <c r="FE75" s="190"/>
      <c r="FF75" s="190"/>
      <c r="FG75" s="190"/>
      <c r="FH75" s="190"/>
      <c r="FI75" s="190"/>
      <c r="FJ75" s="191"/>
      <c r="FK75" s="146"/>
      <c r="FL75" s="30"/>
      <c r="FM75" s="41"/>
      <c r="FN75" s="189"/>
      <c r="FO75" s="190"/>
      <c r="FP75" s="190"/>
      <c r="FQ75" s="190"/>
      <c r="FR75" s="190"/>
      <c r="FS75" s="190"/>
      <c r="FT75" s="190"/>
      <c r="FU75" s="190"/>
      <c r="FV75" s="190"/>
      <c r="FW75" s="190"/>
      <c r="FX75" s="190"/>
      <c r="FY75" s="190"/>
      <c r="FZ75" s="191"/>
      <c r="GA75" s="21"/>
      <c r="GB75" s="21"/>
      <c r="GC75" s="41"/>
      <c r="GD75" s="189"/>
      <c r="GE75" s="190"/>
      <c r="GF75" s="190"/>
      <c r="GG75" s="190"/>
      <c r="GH75" s="190"/>
      <c r="GI75" s="190"/>
      <c r="GJ75" s="190"/>
      <c r="GK75" s="190"/>
      <c r="GL75" s="190"/>
      <c r="GM75" s="190"/>
      <c r="GN75" s="190"/>
      <c r="GO75" s="190"/>
      <c r="GP75" s="191"/>
      <c r="GQ75" s="21"/>
    </row>
    <row r="76" spans="2:291" x14ac:dyDescent="0.3"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3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7"/>
      <c r="AJ76" s="1"/>
      <c r="AK76" s="1"/>
      <c r="AL76" s="1"/>
      <c r="AM76" s="3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3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2"/>
      <c r="BR76" s="2"/>
      <c r="BS76" s="2"/>
      <c r="BT76" s="2"/>
      <c r="BU76" s="2"/>
      <c r="DL76" s="21"/>
      <c r="DM76" s="41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1"/>
      <c r="DZ76" s="21"/>
      <c r="EA76" s="21"/>
      <c r="EB76" s="21"/>
      <c r="EC76" s="52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5"/>
      <c r="EP76" s="65"/>
      <c r="EQ76" s="21"/>
      <c r="ER76" s="21"/>
      <c r="ES76" s="45"/>
      <c r="ET76" s="21"/>
      <c r="EU76" s="21"/>
      <c r="EV76" s="21"/>
      <c r="EW76" s="41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1"/>
      <c r="FJ76" s="21"/>
      <c r="FK76" s="21"/>
      <c r="FL76" s="30"/>
      <c r="FM76" s="41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1"/>
      <c r="FZ76" s="21"/>
      <c r="GA76" s="21"/>
      <c r="GB76" s="21"/>
      <c r="GC76" s="41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1"/>
      <c r="GP76" s="21"/>
      <c r="GQ76" s="21"/>
    </row>
    <row r="77" spans="2:291" x14ac:dyDescent="0.3">
      <c r="B77" s="1"/>
      <c r="C77" s="3"/>
      <c r="D77" s="166" t="s">
        <v>63</v>
      </c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8"/>
      <c r="Q77" s="1"/>
      <c r="R77" s="1"/>
      <c r="S77" s="3"/>
      <c r="T77" s="166" t="s">
        <v>27</v>
      </c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8"/>
      <c r="AG77" s="1"/>
      <c r="AH77" s="1"/>
      <c r="AI77" s="7"/>
      <c r="AJ77" s="1"/>
      <c r="AK77" s="1"/>
      <c r="AL77" s="1"/>
      <c r="AM77" s="3"/>
      <c r="AN77" s="166" t="s">
        <v>64</v>
      </c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8"/>
      <c r="BA77" s="143"/>
      <c r="BB77" s="1"/>
      <c r="BC77" s="3"/>
      <c r="BD77" s="192" t="s">
        <v>30</v>
      </c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4"/>
      <c r="BQ77" s="1"/>
      <c r="BR77" s="2"/>
      <c r="BS77" s="1"/>
      <c r="BT77" s="1"/>
      <c r="BU77" s="1"/>
      <c r="DL77" s="21"/>
      <c r="DM77" s="41"/>
      <c r="DN77" s="183" t="s">
        <v>127</v>
      </c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5"/>
      <c r="EA77" s="21"/>
      <c r="EB77" s="21"/>
      <c r="EC77" s="52"/>
      <c r="ED77" s="183" t="s">
        <v>128</v>
      </c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5"/>
      <c r="EQ77" s="21"/>
      <c r="ER77" s="21"/>
      <c r="ES77" s="45"/>
      <c r="ET77" s="21"/>
      <c r="EU77" s="21"/>
      <c r="EV77" s="21"/>
      <c r="EW77" s="41"/>
      <c r="EX77" s="183" t="s">
        <v>110</v>
      </c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5"/>
      <c r="FK77" s="21"/>
      <c r="FL77" s="30"/>
      <c r="FM77" s="41"/>
      <c r="FN77" s="183" t="s">
        <v>66</v>
      </c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5"/>
      <c r="GA77" s="30"/>
      <c r="GB77" s="30"/>
      <c r="GC77" s="41"/>
      <c r="GD77" s="183" t="s">
        <v>118</v>
      </c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5"/>
      <c r="GQ77" s="21"/>
    </row>
    <row r="78" spans="2:291" x14ac:dyDescent="0.3">
      <c r="B78" s="1"/>
      <c r="C78" s="4"/>
      <c r="D78" s="169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70"/>
      <c r="Q78" s="1"/>
      <c r="R78" s="1"/>
      <c r="S78" s="4"/>
      <c r="T78" s="169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70"/>
      <c r="AG78" s="1"/>
      <c r="AH78" s="1"/>
      <c r="AI78" s="7"/>
      <c r="AJ78" s="1"/>
      <c r="AK78" s="1"/>
      <c r="AL78" s="1"/>
      <c r="AM78" s="4"/>
      <c r="AN78" s="169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70"/>
      <c r="BA78" s="143"/>
      <c r="BB78" s="1"/>
      <c r="BC78" s="4"/>
      <c r="BD78" s="195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7"/>
      <c r="BQ78" s="1"/>
      <c r="BR78" s="2"/>
      <c r="BS78" s="1"/>
      <c r="BT78" s="1"/>
      <c r="BU78" s="1"/>
      <c r="DL78" s="21"/>
      <c r="DM78" s="42"/>
      <c r="DN78" s="186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8"/>
      <c r="EA78" s="21"/>
      <c r="EB78" s="21"/>
      <c r="EC78" s="68"/>
      <c r="ED78" s="186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8"/>
      <c r="EQ78" s="21"/>
      <c r="ER78" s="21"/>
      <c r="ES78" s="45"/>
      <c r="ET78" s="21"/>
      <c r="EU78" s="21"/>
      <c r="EV78" s="21"/>
      <c r="EW78" s="42"/>
      <c r="EX78" s="186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8"/>
      <c r="FK78" s="21"/>
      <c r="FL78" s="30"/>
      <c r="FM78" s="42"/>
      <c r="FN78" s="186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8"/>
      <c r="GA78" s="50"/>
      <c r="GB78" s="50"/>
      <c r="GC78" s="42"/>
      <c r="GD78" s="186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8"/>
      <c r="GQ78" s="21"/>
    </row>
    <row r="79" spans="2:291" ht="14.4" customHeight="1" x14ac:dyDescent="0.3">
      <c r="B79" s="1"/>
      <c r="C79" s="3"/>
      <c r="D79" s="169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70"/>
      <c r="Q79" s="1"/>
      <c r="R79" s="1"/>
      <c r="S79" s="3"/>
      <c r="T79" s="169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70"/>
      <c r="AG79" s="1"/>
      <c r="AH79" s="1"/>
      <c r="AI79" s="7"/>
      <c r="AJ79" s="1"/>
      <c r="AK79" s="1"/>
      <c r="AL79" s="1"/>
      <c r="AM79" s="3"/>
      <c r="AN79" s="169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70"/>
      <c r="BA79" s="143"/>
      <c r="BB79" s="1"/>
      <c r="BC79" s="3"/>
      <c r="BD79" s="195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7"/>
      <c r="BQ79" s="1"/>
      <c r="BR79" s="2"/>
      <c r="BS79" s="1"/>
      <c r="BT79" s="1"/>
      <c r="BU79" s="1"/>
      <c r="DL79" s="21"/>
      <c r="DM79" s="59"/>
      <c r="DN79" s="186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8"/>
      <c r="EA79" s="21"/>
      <c r="EB79" s="30"/>
      <c r="EC79" s="37"/>
      <c r="ED79" s="186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8"/>
      <c r="EQ79" s="21"/>
      <c r="ER79" s="21"/>
      <c r="ES79" s="45"/>
      <c r="ET79" s="21"/>
      <c r="EU79" s="30"/>
      <c r="EV79" s="30"/>
      <c r="EW79" s="30"/>
      <c r="EX79" s="186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8"/>
      <c r="FK79" s="21"/>
      <c r="FL79" s="30"/>
      <c r="FM79" s="59"/>
      <c r="FN79" s="186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8"/>
      <c r="GA79" s="50"/>
      <c r="GB79" s="50"/>
      <c r="GC79" s="41"/>
      <c r="GD79" s="186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8"/>
      <c r="GQ79" s="21"/>
      <c r="IC79" s="150"/>
      <c r="ID79" s="150"/>
      <c r="IE79" s="150"/>
      <c r="IF79" s="150"/>
      <c r="IG79" s="150"/>
      <c r="IH79" s="150"/>
      <c r="II79" s="150"/>
      <c r="IJ79" s="150"/>
      <c r="IK79" s="150"/>
      <c r="IL79" s="150"/>
      <c r="IM79" s="11"/>
      <c r="IN79" s="11"/>
      <c r="IO79" s="11"/>
      <c r="IP79" s="150"/>
      <c r="IQ79" s="150"/>
      <c r="IR79" s="150"/>
      <c r="IS79" s="150"/>
      <c r="IT79" s="150"/>
      <c r="IU79" s="150"/>
      <c r="IV79" s="150"/>
      <c r="IW79" s="150"/>
      <c r="IX79" s="150"/>
      <c r="IY79" s="150"/>
      <c r="IZ79" s="150"/>
      <c r="JA79" s="150"/>
      <c r="JB79" s="150"/>
      <c r="JC79" s="150"/>
      <c r="JD79" s="150"/>
      <c r="JE79" s="150"/>
      <c r="JF79" s="150"/>
      <c r="JG79" s="150"/>
      <c r="JH79" s="11"/>
      <c r="JI79" s="11"/>
      <c r="JJ79" s="11"/>
      <c r="JK79" s="11"/>
      <c r="JL79" s="150"/>
      <c r="JM79" s="150"/>
      <c r="JN79" s="150"/>
      <c r="JO79" s="150"/>
      <c r="JP79" s="150"/>
      <c r="JQ79" s="150"/>
      <c r="JR79" s="150"/>
      <c r="JS79" s="150"/>
      <c r="JT79" s="150"/>
      <c r="JU79" s="150"/>
      <c r="JV79" s="150"/>
      <c r="JW79" s="150"/>
      <c r="JX79" s="150"/>
      <c r="JY79" s="150"/>
      <c r="JZ79" s="150"/>
      <c r="KA79" s="150"/>
      <c r="KB79" s="150"/>
      <c r="KC79" s="150"/>
      <c r="KD79" s="150"/>
      <c r="KE79" s="150"/>
    </row>
    <row r="80" spans="2:291" ht="15.6" x14ac:dyDescent="0.3">
      <c r="B80" s="1"/>
      <c r="C80" s="3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3"/>
      <c r="Q80" s="1"/>
      <c r="R80" s="1"/>
      <c r="S80" s="3"/>
      <c r="T80" s="171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3"/>
      <c r="AG80" s="1"/>
      <c r="AH80" s="1"/>
      <c r="AI80" s="7"/>
      <c r="AJ80" s="1"/>
      <c r="AK80" s="1"/>
      <c r="AL80" s="1"/>
      <c r="AM80" s="3"/>
      <c r="AN80" s="171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3"/>
      <c r="BA80" s="143"/>
      <c r="BB80" s="1"/>
      <c r="BC80" s="3"/>
      <c r="BD80" s="198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200"/>
      <c r="BQ80" s="1"/>
      <c r="BR80" s="2"/>
      <c r="BS80" s="1"/>
      <c r="BT80" s="1"/>
      <c r="BU80" s="1"/>
      <c r="DL80" s="21"/>
      <c r="DM80" s="41"/>
      <c r="DN80" s="189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1"/>
      <c r="EA80" s="21"/>
      <c r="EB80" s="30"/>
      <c r="EC80" s="37"/>
      <c r="ED80" s="189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  <c r="EO80" s="190"/>
      <c r="EP80" s="191"/>
      <c r="EQ80" s="21"/>
      <c r="ER80" s="21"/>
      <c r="ES80" s="45"/>
      <c r="ET80" s="21"/>
      <c r="EU80" s="30"/>
      <c r="EV80" s="30"/>
      <c r="EW80" s="30"/>
      <c r="EX80" s="189"/>
      <c r="EY80" s="190"/>
      <c r="EZ80" s="190"/>
      <c r="FA80" s="190"/>
      <c r="FB80" s="190"/>
      <c r="FC80" s="190"/>
      <c r="FD80" s="190"/>
      <c r="FE80" s="190"/>
      <c r="FF80" s="190"/>
      <c r="FG80" s="190"/>
      <c r="FH80" s="190"/>
      <c r="FI80" s="190"/>
      <c r="FJ80" s="191"/>
      <c r="FK80" s="21"/>
      <c r="FL80" s="30"/>
      <c r="FM80" s="41"/>
      <c r="FN80" s="189"/>
      <c r="FO80" s="190"/>
      <c r="FP80" s="190"/>
      <c r="FQ80" s="190"/>
      <c r="FR80" s="190"/>
      <c r="FS80" s="190"/>
      <c r="FT80" s="190"/>
      <c r="FU80" s="190"/>
      <c r="FV80" s="190"/>
      <c r="FW80" s="190"/>
      <c r="FX80" s="190"/>
      <c r="FY80" s="190"/>
      <c r="FZ80" s="191"/>
      <c r="GA80" s="50"/>
      <c r="GB80" s="50"/>
      <c r="GC80" s="41"/>
      <c r="GD80" s="189"/>
      <c r="GE80" s="190"/>
      <c r="GF80" s="190"/>
      <c r="GG80" s="190"/>
      <c r="GH80" s="190"/>
      <c r="GI80" s="190"/>
      <c r="GJ80" s="190"/>
      <c r="GK80" s="190"/>
      <c r="GL80" s="190"/>
      <c r="GM80" s="190"/>
      <c r="GN80" s="190"/>
      <c r="GO80" s="190"/>
      <c r="GP80" s="191"/>
      <c r="GQ80" s="21"/>
      <c r="IC80" s="150"/>
      <c r="ID80" s="150"/>
      <c r="IE80" s="150"/>
      <c r="IF80" s="1"/>
      <c r="IG80" s="1"/>
      <c r="IH80" s="1"/>
      <c r="II80" s="1"/>
      <c r="IJ80" s="1"/>
      <c r="IK80" s="1"/>
      <c r="IL80" s="1"/>
      <c r="IM80" s="11"/>
      <c r="IN80" s="74"/>
      <c r="IO80" s="74"/>
      <c r="IP80" s="250" t="s">
        <v>359</v>
      </c>
      <c r="IQ80" s="251"/>
      <c r="IR80" s="251"/>
      <c r="IS80" s="251"/>
      <c r="IT80" s="251"/>
      <c r="IU80" s="251"/>
      <c r="IV80" s="251"/>
      <c r="IW80" s="251"/>
      <c r="IX80" s="251"/>
      <c r="IY80" s="251"/>
      <c r="IZ80" s="251"/>
      <c r="JA80" s="251"/>
      <c r="JB80" s="251"/>
      <c r="JC80" s="251"/>
      <c r="JD80" s="251"/>
      <c r="JE80" s="251"/>
      <c r="JF80" s="251"/>
      <c r="JG80" s="252"/>
      <c r="JH80" s="74"/>
      <c r="JI80" s="74"/>
      <c r="JJ80" s="74"/>
      <c r="JK80" s="8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</row>
    <row r="81" spans="2:291" ht="15.6" x14ac:dyDescent="0.3">
      <c r="B81" s="1"/>
      <c r="C81" s="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"/>
      <c r="P81" s="1"/>
      <c r="Q81" s="1"/>
      <c r="R81" s="1"/>
      <c r="S81" s="3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"/>
      <c r="AF81" s="1"/>
      <c r="AG81" s="1"/>
      <c r="AH81" s="1"/>
      <c r="AI81" s="7"/>
      <c r="AJ81" s="1"/>
      <c r="AK81" s="1"/>
      <c r="AL81" s="1"/>
      <c r="AM81" s="3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"/>
      <c r="AZ81" s="1"/>
      <c r="BA81" s="1"/>
      <c r="BB81" s="1"/>
      <c r="BC81" s="3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2"/>
      <c r="BS81" s="1"/>
      <c r="BT81" s="1"/>
      <c r="BU81" s="1"/>
      <c r="DL81" s="21"/>
      <c r="DM81" s="41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1"/>
      <c r="DZ81" s="21"/>
      <c r="EA81" s="21"/>
      <c r="EB81" s="30"/>
      <c r="EC81" s="3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1"/>
      <c r="EP81" s="21"/>
      <c r="EQ81" s="21"/>
      <c r="ER81" s="21"/>
      <c r="ES81" s="45"/>
      <c r="ET81" s="21"/>
      <c r="EU81" s="30"/>
      <c r="EV81" s="30"/>
      <c r="EW81" s="3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1"/>
      <c r="FJ81" s="21"/>
      <c r="FK81" s="21"/>
      <c r="FL81" s="30"/>
      <c r="FM81" s="41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1"/>
      <c r="FZ81" s="21"/>
      <c r="GA81" s="30"/>
      <c r="GB81" s="21"/>
      <c r="GC81" s="41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1"/>
      <c r="GP81" s="21"/>
      <c r="GQ81" s="21"/>
      <c r="IC81" s="150"/>
      <c r="ID81" s="150"/>
      <c r="IE81" s="150"/>
      <c r="IF81" s="1"/>
      <c r="IG81" s="1"/>
      <c r="IH81" s="1"/>
      <c r="II81" s="1"/>
      <c r="IJ81" s="1"/>
      <c r="IK81" s="1"/>
      <c r="IL81" s="1"/>
      <c r="IM81" s="74"/>
      <c r="IN81" s="74"/>
      <c r="IO81" s="74"/>
      <c r="IP81" s="253"/>
      <c r="IQ81" s="254"/>
      <c r="IR81" s="254"/>
      <c r="IS81" s="254"/>
      <c r="IT81" s="254"/>
      <c r="IU81" s="254"/>
      <c r="IV81" s="254"/>
      <c r="IW81" s="254"/>
      <c r="IX81" s="254"/>
      <c r="IY81" s="254"/>
      <c r="IZ81" s="254"/>
      <c r="JA81" s="254"/>
      <c r="JB81" s="254"/>
      <c r="JC81" s="254"/>
      <c r="JD81" s="254"/>
      <c r="JE81" s="254"/>
      <c r="JF81" s="254"/>
      <c r="JG81" s="255"/>
      <c r="JH81" s="74"/>
      <c r="JI81" s="74"/>
      <c r="JJ81" s="74"/>
      <c r="JK81" s="8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2:291" ht="15.6" x14ac:dyDescent="0.3">
      <c r="B82" s="1"/>
      <c r="C82" s="3"/>
      <c r="D82" s="259" t="s">
        <v>69</v>
      </c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1"/>
      <c r="Q82" s="1"/>
      <c r="R82" s="1"/>
      <c r="S82" s="3"/>
      <c r="T82" s="166" t="s">
        <v>66</v>
      </c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8"/>
      <c r="AG82" s="1"/>
      <c r="AH82" s="1"/>
      <c r="AI82" s="7"/>
      <c r="AJ82" s="1"/>
      <c r="AK82" s="1"/>
      <c r="AL82" s="1"/>
      <c r="AM82" s="3"/>
      <c r="AN82" s="166" t="s">
        <v>68</v>
      </c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8"/>
      <c r="BA82" s="1"/>
      <c r="BB82" s="1"/>
      <c r="BC82" s="3"/>
      <c r="BD82" s="201" t="s">
        <v>31</v>
      </c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3"/>
      <c r="BQ82" s="1"/>
      <c r="BR82" s="2"/>
      <c r="BS82" s="1"/>
      <c r="BT82" s="1"/>
      <c r="BU82" s="1"/>
      <c r="DL82" s="21"/>
      <c r="DM82" s="41"/>
      <c r="DN82" s="183" t="s">
        <v>103</v>
      </c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5"/>
      <c r="EA82" s="21"/>
      <c r="EB82" s="30"/>
      <c r="EC82" s="30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  <c r="EO82" s="196"/>
      <c r="EP82" s="196"/>
      <c r="EQ82" s="21"/>
      <c r="ER82" s="21"/>
      <c r="ES82" s="45"/>
      <c r="ET82" s="21"/>
      <c r="EU82" s="21"/>
      <c r="EV82" s="30"/>
      <c r="EW82" s="30"/>
      <c r="EX82" s="187"/>
      <c r="EY82" s="187"/>
      <c r="EZ82" s="187"/>
      <c r="FA82" s="187"/>
      <c r="FB82" s="187"/>
      <c r="FC82" s="187"/>
      <c r="FD82" s="187"/>
      <c r="FE82" s="187"/>
      <c r="FF82" s="187"/>
      <c r="FG82" s="187"/>
      <c r="FH82" s="187"/>
      <c r="FI82" s="187"/>
      <c r="FJ82" s="187"/>
      <c r="FK82" s="21"/>
      <c r="FL82" s="30"/>
      <c r="FM82" s="41"/>
      <c r="FN82" s="183" t="s">
        <v>64</v>
      </c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5"/>
      <c r="GA82" s="30"/>
      <c r="GB82" s="21"/>
      <c r="GC82" s="41"/>
      <c r="GD82" s="183" t="s">
        <v>119</v>
      </c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5"/>
      <c r="GQ82" s="21"/>
      <c r="IC82" s="150"/>
      <c r="ID82" s="150"/>
      <c r="IE82" s="150"/>
      <c r="IF82" s="1"/>
      <c r="IG82" s="1"/>
      <c r="IH82" s="1"/>
      <c r="II82" s="1"/>
      <c r="IJ82" s="1"/>
      <c r="IK82" s="1"/>
      <c r="IL82" s="1"/>
      <c r="IM82" s="74"/>
      <c r="IN82" s="74"/>
      <c r="IO82" s="74"/>
      <c r="IP82" s="253"/>
      <c r="IQ82" s="254"/>
      <c r="IR82" s="254"/>
      <c r="IS82" s="254"/>
      <c r="IT82" s="254"/>
      <c r="IU82" s="254"/>
      <c r="IV82" s="254"/>
      <c r="IW82" s="254"/>
      <c r="IX82" s="254"/>
      <c r="IY82" s="254"/>
      <c r="IZ82" s="254"/>
      <c r="JA82" s="254"/>
      <c r="JB82" s="254"/>
      <c r="JC82" s="254"/>
      <c r="JD82" s="254"/>
      <c r="JE82" s="254"/>
      <c r="JF82" s="254"/>
      <c r="JG82" s="255"/>
      <c r="JH82" s="74"/>
      <c r="JI82" s="74"/>
      <c r="JJ82" s="74"/>
      <c r="JK82" s="8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2:291" ht="15.6" x14ac:dyDescent="0.3">
      <c r="B83" s="1"/>
      <c r="C83" s="4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4"/>
      <c r="Q83" s="1"/>
      <c r="R83" s="1"/>
      <c r="S83" s="4"/>
      <c r="T83" s="169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70"/>
      <c r="AG83" s="1"/>
      <c r="AH83" s="1"/>
      <c r="AI83" s="7"/>
      <c r="AJ83" s="1"/>
      <c r="AK83" s="1"/>
      <c r="AL83" s="1"/>
      <c r="AM83" s="4"/>
      <c r="AN83" s="169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70"/>
      <c r="BA83" s="1"/>
      <c r="BB83" s="1"/>
      <c r="BC83" s="4"/>
      <c r="BD83" s="204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6"/>
      <c r="BQ83" s="1"/>
      <c r="BR83" s="2"/>
      <c r="BS83" s="1"/>
      <c r="BT83" s="1"/>
      <c r="BU83" s="1"/>
      <c r="DL83" s="21"/>
      <c r="DM83" s="69"/>
      <c r="DN83" s="186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8"/>
      <c r="EA83" s="21"/>
      <c r="EB83" s="21"/>
      <c r="EC83" s="30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  <c r="EO83" s="196"/>
      <c r="EP83" s="196"/>
      <c r="EQ83" s="21"/>
      <c r="ER83" s="21"/>
      <c r="ES83" s="45"/>
      <c r="ET83" s="21"/>
      <c r="EU83" s="21"/>
      <c r="EV83" s="30"/>
      <c r="EW83" s="30"/>
      <c r="EX83" s="187"/>
      <c r="EY83" s="187"/>
      <c r="EZ83" s="187"/>
      <c r="FA83" s="187"/>
      <c r="FB83" s="187"/>
      <c r="FC83" s="187"/>
      <c r="FD83" s="187"/>
      <c r="FE83" s="187"/>
      <c r="FF83" s="187"/>
      <c r="FG83" s="187"/>
      <c r="FH83" s="187"/>
      <c r="FI83" s="187"/>
      <c r="FJ83" s="187"/>
      <c r="FK83" s="21"/>
      <c r="FL83" s="30"/>
      <c r="FM83" s="42"/>
      <c r="FN83" s="186"/>
      <c r="FO83" s="187"/>
      <c r="FP83" s="187"/>
      <c r="FQ83" s="187"/>
      <c r="FR83" s="187"/>
      <c r="FS83" s="187"/>
      <c r="FT83" s="187"/>
      <c r="FU83" s="187"/>
      <c r="FV83" s="187"/>
      <c r="FW83" s="187"/>
      <c r="FX83" s="187"/>
      <c r="FY83" s="187"/>
      <c r="FZ83" s="188"/>
      <c r="GA83" s="30"/>
      <c r="GB83" s="21"/>
      <c r="GC83" s="42"/>
      <c r="GD83" s="186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8"/>
      <c r="GQ83" s="21"/>
      <c r="IC83" s="150"/>
      <c r="ID83" s="150"/>
      <c r="IE83" s="150"/>
      <c r="IF83" s="1"/>
      <c r="IG83" s="1"/>
      <c r="IH83" s="1"/>
      <c r="II83" s="1"/>
      <c r="IJ83" s="1"/>
      <c r="IK83" s="1"/>
      <c r="IL83" s="1"/>
      <c r="IM83" s="74"/>
      <c r="IN83" s="74"/>
      <c r="IO83" s="74"/>
      <c r="IP83" s="256"/>
      <c r="IQ83" s="257"/>
      <c r="IR83" s="257"/>
      <c r="IS83" s="257"/>
      <c r="IT83" s="257"/>
      <c r="IU83" s="257"/>
      <c r="IV83" s="257"/>
      <c r="IW83" s="257"/>
      <c r="IX83" s="257"/>
      <c r="IY83" s="257"/>
      <c r="IZ83" s="257"/>
      <c r="JA83" s="257"/>
      <c r="JB83" s="257"/>
      <c r="JC83" s="257"/>
      <c r="JD83" s="257"/>
      <c r="JE83" s="257"/>
      <c r="JF83" s="257"/>
      <c r="JG83" s="258"/>
      <c r="JH83" s="74"/>
      <c r="JI83" s="74"/>
      <c r="JJ83" s="74"/>
      <c r="JK83" s="8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2:291" x14ac:dyDescent="0.3">
      <c r="B84" s="1"/>
      <c r="C84" s="3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4"/>
      <c r="Q84" s="1"/>
      <c r="R84" s="1"/>
      <c r="S84" s="3"/>
      <c r="T84" s="169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70"/>
      <c r="AG84" s="1"/>
      <c r="AH84" s="1"/>
      <c r="AI84" s="7"/>
      <c r="AJ84" s="1"/>
      <c r="AK84" s="1"/>
      <c r="AL84" s="2"/>
      <c r="AM84" s="2"/>
      <c r="AN84" s="169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70"/>
      <c r="BA84" s="1"/>
      <c r="BB84" s="1"/>
      <c r="BC84" s="15"/>
      <c r="BD84" s="204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6"/>
      <c r="BQ84" s="1"/>
      <c r="BR84" s="2"/>
      <c r="BS84" s="1"/>
      <c r="BT84" s="1"/>
      <c r="BU84" s="1"/>
      <c r="DL84" s="30"/>
      <c r="DM84" s="30"/>
      <c r="DN84" s="186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8"/>
      <c r="EA84" s="21"/>
      <c r="EB84" s="30"/>
      <c r="EC84" s="30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  <c r="EO84" s="196"/>
      <c r="EP84" s="196"/>
      <c r="EQ84" s="21"/>
      <c r="ER84" s="21"/>
      <c r="ES84" s="45"/>
      <c r="ET84" s="21"/>
      <c r="EU84" s="21"/>
      <c r="EV84" s="30"/>
      <c r="EW84" s="30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7"/>
      <c r="FJ84" s="187"/>
      <c r="FK84" s="30"/>
      <c r="FL84" s="30"/>
      <c r="FM84" s="30"/>
      <c r="FN84" s="186"/>
      <c r="FO84" s="187"/>
      <c r="FP84" s="187"/>
      <c r="FQ84" s="187"/>
      <c r="FR84" s="187"/>
      <c r="FS84" s="187"/>
      <c r="FT84" s="187"/>
      <c r="FU84" s="187"/>
      <c r="FV84" s="187"/>
      <c r="FW84" s="187"/>
      <c r="FX84" s="187"/>
      <c r="FY84" s="187"/>
      <c r="FZ84" s="188"/>
      <c r="GA84" s="30"/>
      <c r="GB84" s="30"/>
      <c r="GC84" s="30"/>
      <c r="GD84" s="186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8"/>
      <c r="GQ84" s="21"/>
      <c r="IC84" s="150"/>
      <c r="ID84" s="150"/>
      <c r="IE84" s="150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2"/>
      <c r="IQ84" s="2"/>
      <c r="IR84" s="2"/>
      <c r="IS84" s="2"/>
      <c r="IT84" s="2"/>
      <c r="IU84" s="2"/>
      <c r="IV84" s="2"/>
      <c r="IW84" s="2"/>
      <c r="IX84" s="2"/>
      <c r="IY84" s="3"/>
      <c r="IZ84" s="2"/>
      <c r="JA84" s="2"/>
      <c r="JB84" s="2"/>
      <c r="JC84" s="2"/>
      <c r="JD84" s="2"/>
      <c r="JE84" s="2"/>
      <c r="JF84" s="2"/>
      <c r="JG84" s="2"/>
      <c r="JH84" s="8"/>
      <c r="JI84" s="8"/>
      <c r="JJ84" s="8"/>
      <c r="JK84" s="8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2:291" x14ac:dyDescent="0.3">
      <c r="B85" s="1"/>
      <c r="C85" s="3"/>
      <c r="D85" s="265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7"/>
      <c r="Q85" s="1"/>
      <c r="R85" s="1"/>
      <c r="S85" s="3"/>
      <c r="T85" s="171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3"/>
      <c r="AG85" s="1"/>
      <c r="AH85" s="1"/>
      <c r="AI85" s="7"/>
      <c r="AJ85" s="1"/>
      <c r="AK85" s="1"/>
      <c r="AL85" s="2"/>
      <c r="AM85" s="2"/>
      <c r="AN85" s="171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3"/>
      <c r="BA85" s="1"/>
      <c r="BB85" s="1"/>
      <c r="BC85" s="3"/>
      <c r="BD85" s="207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9"/>
      <c r="BQ85" s="1"/>
      <c r="BR85" s="2"/>
      <c r="BS85" s="1"/>
      <c r="BT85" s="1"/>
      <c r="BU85" s="1"/>
      <c r="DL85" s="30"/>
      <c r="DM85" s="30"/>
      <c r="DN85" s="189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1"/>
      <c r="EA85" s="21"/>
      <c r="EB85" s="30"/>
      <c r="EC85" s="30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  <c r="EO85" s="196"/>
      <c r="EP85" s="196"/>
      <c r="EQ85" s="21"/>
      <c r="ER85" s="21"/>
      <c r="ES85" s="45"/>
      <c r="ET85" s="21"/>
      <c r="EU85" s="21"/>
      <c r="EV85" s="30"/>
      <c r="EW85" s="30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30"/>
      <c r="FL85" s="30"/>
      <c r="FM85" s="30"/>
      <c r="FN85" s="189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1"/>
      <c r="GA85" s="30"/>
      <c r="GB85" s="30"/>
      <c r="GC85" s="30"/>
      <c r="GD85" s="189"/>
      <c r="GE85" s="190"/>
      <c r="GF85" s="190"/>
      <c r="GG85" s="190"/>
      <c r="GH85" s="190"/>
      <c r="GI85" s="190"/>
      <c r="GJ85" s="190"/>
      <c r="GK85" s="190"/>
      <c r="GL85" s="190"/>
      <c r="GM85" s="190"/>
      <c r="GN85" s="190"/>
      <c r="GO85" s="190"/>
      <c r="GP85" s="191"/>
      <c r="GQ85" s="21"/>
      <c r="IC85" s="150"/>
      <c r="ID85" s="150"/>
      <c r="IE85" s="150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2"/>
      <c r="IQ85" s="2"/>
      <c r="IR85" s="2"/>
      <c r="IS85" s="2"/>
      <c r="IT85" s="2"/>
      <c r="IU85" s="2"/>
      <c r="IV85" s="2"/>
      <c r="IW85" s="2"/>
      <c r="IX85" s="2"/>
      <c r="IY85" s="3"/>
      <c r="IZ85" s="2"/>
      <c r="JA85" s="2"/>
      <c r="JB85" s="2"/>
      <c r="JC85" s="2"/>
      <c r="JD85" s="2"/>
      <c r="JE85" s="1"/>
      <c r="JF85" s="1"/>
      <c r="JG85" s="1"/>
      <c r="JH85" s="8"/>
      <c r="JI85" s="8"/>
      <c r="JJ85" s="8"/>
      <c r="JK85" s="8"/>
      <c r="JL85" s="1"/>
      <c r="JM85" s="1"/>
      <c r="JN85" s="1"/>
      <c r="JO85" s="1"/>
      <c r="JP85" s="166" t="s">
        <v>141</v>
      </c>
      <c r="JQ85" s="167"/>
      <c r="JR85" s="167"/>
      <c r="JS85" s="167"/>
      <c r="JT85" s="167"/>
      <c r="JU85" s="167"/>
      <c r="JV85" s="167"/>
      <c r="JW85" s="167"/>
      <c r="JX85" s="167"/>
      <c r="JY85" s="167"/>
      <c r="JZ85" s="167"/>
      <c r="KA85" s="167"/>
      <c r="KB85" s="167"/>
      <c r="KC85" s="167"/>
      <c r="KD85" s="168"/>
      <c r="KE85" s="1"/>
    </row>
    <row r="86" spans="2:291" x14ac:dyDescent="0.3">
      <c r="B86" s="1"/>
      <c r="C86" s="3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"/>
      <c r="P86" s="1"/>
      <c r="Q86" s="1"/>
      <c r="R86" s="1"/>
      <c r="S86" s="3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"/>
      <c r="AF86" s="1"/>
      <c r="AG86" s="1"/>
      <c r="AH86" s="1"/>
      <c r="AI86" s="7"/>
      <c r="AJ86" s="1"/>
      <c r="AK86" s="1"/>
      <c r="AL86" s="2"/>
      <c r="AM86" s="2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"/>
      <c r="AZ86" s="1"/>
      <c r="BA86" s="1"/>
      <c r="BB86" s="1"/>
      <c r="BC86" s="18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2"/>
      <c r="BS86" s="2"/>
      <c r="BT86" s="2"/>
      <c r="BU86" s="2"/>
      <c r="DL86" s="30"/>
      <c r="DM86" s="37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37"/>
      <c r="DZ86" s="37"/>
      <c r="EA86" s="21"/>
      <c r="EB86" s="30"/>
      <c r="EC86" s="50"/>
      <c r="ED86" s="20"/>
      <c r="EE86" s="20"/>
      <c r="EF86" s="20"/>
      <c r="EG86" s="20"/>
      <c r="EH86" s="20"/>
      <c r="EI86" s="20"/>
      <c r="EJ86" s="20"/>
      <c r="EK86" s="20"/>
      <c r="EL86" s="20"/>
      <c r="EM86" s="47"/>
      <c r="EN86" s="47"/>
      <c r="EO86" s="37"/>
      <c r="EP86" s="37"/>
      <c r="EQ86" s="37"/>
      <c r="ER86" s="37"/>
      <c r="ES86" s="51"/>
      <c r="ET86" s="37"/>
      <c r="EU86" s="37"/>
      <c r="EV86" s="37"/>
      <c r="EW86" s="37"/>
      <c r="EX86" s="37"/>
      <c r="EY86" s="47"/>
      <c r="EZ86" s="47"/>
      <c r="FA86" s="47"/>
      <c r="FB86" s="20"/>
      <c r="FC86" s="20"/>
      <c r="FD86" s="20"/>
      <c r="FE86" s="20"/>
      <c r="FF86" s="20"/>
      <c r="FG86" s="20"/>
      <c r="FH86" s="20"/>
      <c r="FI86" s="21"/>
      <c r="FJ86" s="30"/>
      <c r="FK86" s="30"/>
      <c r="FL86" s="30"/>
      <c r="FM86" s="30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2"/>
      <c r="FZ86" s="72"/>
      <c r="GA86" s="21"/>
      <c r="GB86" s="30"/>
      <c r="GC86" s="3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1"/>
      <c r="GP86" s="21"/>
      <c r="GQ86" s="21"/>
      <c r="IC86" s="150"/>
      <c r="ID86" s="150"/>
      <c r="IE86" s="150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2"/>
      <c r="IQ86" s="2"/>
      <c r="IR86" s="2"/>
      <c r="IS86" s="2"/>
      <c r="IT86" s="2"/>
      <c r="IU86" s="2"/>
      <c r="IV86" s="2"/>
      <c r="IW86" s="2"/>
      <c r="IX86" s="1"/>
      <c r="IY86" s="4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169"/>
      <c r="JQ86" s="156"/>
      <c r="JR86" s="156"/>
      <c r="JS86" s="156"/>
      <c r="JT86" s="156"/>
      <c r="JU86" s="156"/>
      <c r="JV86" s="156"/>
      <c r="JW86" s="156"/>
      <c r="JX86" s="156"/>
      <c r="JY86" s="156"/>
      <c r="JZ86" s="156"/>
      <c r="KA86" s="156"/>
      <c r="KB86" s="156"/>
      <c r="KC86" s="156"/>
      <c r="KD86" s="170"/>
      <c r="KE86" s="1"/>
    </row>
    <row r="87" spans="2:291" x14ac:dyDescent="0.3">
      <c r="B87" s="7"/>
      <c r="C87" s="2"/>
      <c r="D87" s="166" t="s">
        <v>24</v>
      </c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  <c r="Q87" s="1"/>
      <c r="R87" s="1"/>
      <c r="S87" s="3"/>
      <c r="T87" s="166" t="s">
        <v>67</v>
      </c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8"/>
      <c r="AG87" s="1"/>
      <c r="AH87" s="1"/>
      <c r="AI87" s="7"/>
      <c r="AJ87" s="1"/>
      <c r="AK87" s="1"/>
      <c r="AL87" s="2"/>
      <c r="AM87" s="2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1"/>
      <c r="BB87" s="1"/>
      <c r="BC87" s="9"/>
      <c r="BD87" s="192" t="s">
        <v>32</v>
      </c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4"/>
      <c r="BQ87" s="1"/>
      <c r="BR87" s="1"/>
      <c r="BS87" s="1"/>
      <c r="BT87" s="1"/>
      <c r="BU87" s="1"/>
      <c r="DL87" s="21"/>
      <c r="DM87" s="37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21"/>
      <c r="EB87" s="21"/>
      <c r="EC87" s="21"/>
      <c r="ED87" s="30"/>
      <c r="EE87" s="30"/>
      <c r="EF87" s="30"/>
      <c r="EG87" s="30"/>
      <c r="EH87" s="30"/>
      <c r="EI87" s="30"/>
      <c r="EJ87" s="30"/>
      <c r="EK87" s="30"/>
      <c r="EL87" s="30"/>
      <c r="EM87" s="21"/>
      <c r="EN87" s="37"/>
      <c r="EO87" s="37"/>
      <c r="EP87" s="37"/>
      <c r="EQ87" s="37"/>
      <c r="ER87" s="37"/>
      <c r="ES87" s="37"/>
      <c r="ET87" s="52"/>
      <c r="EU87" s="37"/>
      <c r="EV87" s="37"/>
      <c r="EW87" s="37"/>
      <c r="EX87" s="37"/>
      <c r="EY87" s="37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21"/>
      <c r="FK87" s="21"/>
      <c r="FL87" s="30"/>
      <c r="FM87" s="30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21"/>
      <c r="GB87" s="30"/>
      <c r="GC87" s="30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21"/>
      <c r="IC87" s="150"/>
      <c r="ID87" s="150"/>
      <c r="IE87" s="150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2"/>
      <c r="IQ87" s="2"/>
      <c r="IR87" s="2"/>
      <c r="IS87" s="2"/>
      <c r="IT87" s="2"/>
      <c r="IU87" s="2"/>
      <c r="IV87" s="2"/>
      <c r="IW87" s="2"/>
      <c r="IX87" s="2"/>
      <c r="IY87" s="3"/>
      <c r="IZ87" s="2"/>
      <c r="JA87" s="2"/>
      <c r="JB87" s="2"/>
      <c r="JC87" s="2"/>
      <c r="JD87" s="2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69"/>
      <c r="JQ87" s="156"/>
      <c r="JR87" s="156"/>
      <c r="JS87" s="156"/>
      <c r="JT87" s="156"/>
      <c r="JU87" s="156"/>
      <c r="JV87" s="156"/>
      <c r="JW87" s="156"/>
      <c r="JX87" s="156"/>
      <c r="JY87" s="156"/>
      <c r="JZ87" s="156"/>
      <c r="KA87" s="156"/>
      <c r="KB87" s="156"/>
      <c r="KC87" s="156"/>
      <c r="KD87" s="170"/>
      <c r="KE87" s="1"/>
    </row>
    <row r="88" spans="2:291" x14ac:dyDescent="0.3">
      <c r="B88" s="7"/>
      <c r="C88" s="5"/>
      <c r="D88" s="169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70"/>
      <c r="Q88" s="1"/>
      <c r="R88" s="1"/>
      <c r="S88" s="4"/>
      <c r="T88" s="169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70"/>
      <c r="AG88" s="1"/>
      <c r="AH88" s="1"/>
      <c r="AI88" s="7"/>
      <c r="AJ88" s="1"/>
      <c r="AK88" s="1"/>
      <c r="AL88" s="2"/>
      <c r="AM88" s="2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1"/>
      <c r="BB88" s="1"/>
      <c r="BC88" s="4"/>
      <c r="BD88" s="195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7"/>
      <c r="BQ88" s="1"/>
      <c r="BR88" s="1"/>
      <c r="BS88" s="1"/>
      <c r="BT88" s="1"/>
      <c r="BU88" s="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53"/>
      <c r="EN88" s="53"/>
      <c r="EO88" s="53"/>
      <c r="EP88" s="54"/>
      <c r="EQ88" s="54"/>
      <c r="ER88" s="54"/>
      <c r="ES88" s="54"/>
      <c r="ET88" s="54"/>
      <c r="EU88" s="54"/>
      <c r="EV88" s="54"/>
      <c r="EW88" s="54"/>
      <c r="EX88" s="54"/>
      <c r="EY88" s="55"/>
      <c r="EZ88" s="55"/>
      <c r="FA88" s="55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30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IC88" s="150"/>
      <c r="ID88" s="150"/>
      <c r="IE88" s="150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2"/>
      <c r="IQ88" s="2"/>
      <c r="IR88" s="2"/>
      <c r="IS88" s="2"/>
      <c r="IT88" s="2"/>
      <c r="IU88" s="2"/>
      <c r="IV88" s="2"/>
      <c r="IW88" s="2"/>
      <c r="IX88" s="2"/>
      <c r="IY88" s="3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1"/>
      <c r="JO88" s="1"/>
      <c r="JP88" s="171"/>
      <c r="JQ88" s="172"/>
      <c r="JR88" s="172"/>
      <c r="JS88" s="172"/>
      <c r="JT88" s="172"/>
      <c r="JU88" s="172"/>
      <c r="JV88" s="172"/>
      <c r="JW88" s="172"/>
      <c r="JX88" s="172"/>
      <c r="JY88" s="172"/>
      <c r="JZ88" s="172"/>
      <c r="KA88" s="172"/>
      <c r="KB88" s="172"/>
      <c r="KC88" s="172"/>
      <c r="KD88" s="173"/>
      <c r="KE88" s="1"/>
    </row>
    <row r="89" spans="2:291" x14ac:dyDescent="0.3">
      <c r="B89" s="7"/>
      <c r="C89" s="19"/>
      <c r="D89" s="169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70"/>
      <c r="Q89" s="1"/>
      <c r="R89" s="2"/>
      <c r="S89" s="19"/>
      <c r="T89" s="169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70"/>
      <c r="AG89" s="1"/>
      <c r="AH89" s="1"/>
      <c r="AI89" s="7"/>
      <c r="AJ89" s="1"/>
      <c r="AK89" s="1"/>
      <c r="AL89" s="1"/>
      <c r="AM89" s="2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1"/>
      <c r="BB89" s="2"/>
      <c r="BC89" s="19"/>
      <c r="BD89" s="195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7"/>
      <c r="BQ89" s="1"/>
      <c r="BR89" s="1"/>
      <c r="BS89" s="1"/>
      <c r="BT89" s="1"/>
      <c r="BU89" s="1"/>
      <c r="EM89" s="56"/>
      <c r="EN89" s="324" t="s">
        <v>12</v>
      </c>
      <c r="EO89" s="325"/>
      <c r="EP89" s="325"/>
      <c r="EQ89" s="325"/>
      <c r="ER89" s="325"/>
      <c r="ES89" s="325"/>
      <c r="ET89" s="325"/>
      <c r="EU89" s="325"/>
      <c r="EV89" s="325"/>
      <c r="EW89" s="325"/>
      <c r="EX89" s="325"/>
      <c r="EY89" s="325"/>
      <c r="EZ89" s="326"/>
      <c r="FA89" s="57"/>
      <c r="IC89" s="150"/>
      <c r="ID89" s="150"/>
      <c r="IE89" s="150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2"/>
      <c r="IQ89" s="2"/>
      <c r="IR89" s="2"/>
      <c r="IS89" s="2"/>
      <c r="IT89" s="2"/>
      <c r="IU89" s="2"/>
      <c r="IV89" s="2"/>
      <c r="IW89" s="2"/>
      <c r="IX89" s="2"/>
      <c r="IY89" s="3"/>
      <c r="IZ89" s="2"/>
      <c r="JA89" s="2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</row>
    <row r="90" spans="2:291" x14ac:dyDescent="0.3">
      <c r="B90" s="7"/>
      <c r="C90" s="2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  <c r="Q90" s="1"/>
      <c r="R90" s="2"/>
      <c r="S90" s="2"/>
      <c r="T90" s="171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3"/>
      <c r="AG90" s="1"/>
      <c r="AH90" s="1"/>
      <c r="AI90" s="7"/>
      <c r="AJ90" s="1"/>
      <c r="AK90" s="1"/>
      <c r="AL90" s="1"/>
      <c r="AM90" s="2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1"/>
      <c r="BB90" s="2"/>
      <c r="BC90" s="2"/>
      <c r="BD90" s="198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200"/>
      <c r="BQ90" s="1"/>
      <c r="BR90" s="1"/>
      <c r="BS90" s="1"/>
      <c r="BT90" s="1"/>
      <c r="BU90" s="1"/>
      <c r="EM90" s="56"/>
      <c r="EN90" s="321" t="s">
        <v>13</v>
      </c>
      <c r="EO90" s="322"/>
      <c r="EP90" s="322"/>
      <c r="EQ90" s="322"/>
      <c r="ER90" s="322"/>
      <c r="ES90" s="322"/>
      <c r="ET90" s="322"/>
      <c r="EU90" s="322"/>
      <c r="EV90" s="322"/>
      <c r="EW90" s="322"/>
      <c r="EX90" s="322"/>
      <c r="EY90" s="322"/>
      <c r="EZ90" s="323"/>
      <c r="FA90" s="57"/>
      <c r="IC90" s="150"/>
      <c r="ID90" s="150"/>
      <c r="IE90" s="150"/>
      <c r="IF90" s="2"/>
      <c r="IG90" s="2"/>
      <c r="IH90" s="2"/>
      <c r="II90" s="2"/>
      <c r="IJ90" s="2"/>
      <c r="IK90" s="2"/>
      <c r="IL90" s="1"/>
      <c r="IM90" s="1"/>
      <c r="IN90" s="1"/>
      <c r="IO90" s="1"/>
      <c r="IP90" s="2"/>
      <c r="IQ90" s="2"/>
      <c r="IR90" s="2"/>
      <c r="IS90" s="2"/>
      <c r="IT90" s="2"/>
      <c r="IU90" s="2"/>
      <c r="IV90" s="2"/>
      <c r="IW90" s="2"/>
      <c r="IX90" s="2"/>
      <c r="IY90" s="3"/>
      <c r="IZ90" s="2"/>
      <c r="JA90" s="1"/>
      <c r="JB90" s="150"/>
      <c r="JC90" s="150"/>
      <c r="JD90" s="150"/>
      <c r="JE90" s="150"/>
      <c r="JF90" s="150"/>
      <c r="JG90" s="150"/>
      <c r="JH90" s="150"/>
      <c r="JI90" s="150"/>
      <c r="JJ90" s="60"/>
      <c r="JK90" s="60"/>
      <c r="JL90" s="60"/>
      <c r="JM90" s="60"/>
      <c r="JN90" s="60"/>
      <c r="JO90" s="60"/>
      <c r="JP90" s="60"/>
      <c r="JQ90" s="60"/>
      <c r="JR90" s="6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</row>
    <row r="91" spans="2:291" x14ac:dyDescent="0.3">
      <c r="B91" s="7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"/>
      <c r="P91" s="1"/>
      <c r="Q91" s="1"/>
      <c r="R91" s="2"/>
      <c r="S91" s="16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"/>
      <c r="AF91" s="1"/>
      <c r="AG91" s="1"/>
      <c r="AH91" s="1"/>
      <c r="AI91" s="7"/>
      <c r="AJ91" s="1"/>
      <c r="AK91" s="1"/>
      <c r="AL91" s="2"/>
      <c r="AM91" s="16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"/>
      <c r="AZ91" s="2"/>
      <c r="BA91" s="1"/>
      <c r="BB91" s="2"/>
      <c r="BC91" s="2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EM91" s="55"/>
      <c r="EN91" s="55"/>
      <c r="EO91" s="55"/>
      <c r="EP91" s="58"/>
      <c r="EQ91" s="58"/>
      <c r="ER91" s="58"/>
      <c r="ES91" s="58"/>
      <c r="ET91" s="58"/>
      <c r="EU91" s="58"/>
      <c r="EV91" s="58"/>
      <c r="EW91" s="58"/>
      <c r="EX91" s="58"/>
      <c r="EY91" s="55"/>
      <c r="EZ91" s="55"/>
      <c r="FA91" s="55"/>
      <c r="IC91" s="150"/>
      <c r="ID91" s="150"/>
      <c r="IE91" s="150"/>
      <c r="IF91" s="2"/>
      <c r="IG91" s="2"/>
      <c r="IH91" s="2"/>
      <c r="II91" s="2"/>
      <c r="IJ91" s="2"/>
      <c r="IK91" s="2"/>
      <c r="IL91" s="15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3"/>
      <c r="IY91" s="15"/>
      <c r="IZ91" s="19"/>
      <c r="JA91" s="19"/>
      <c r="JB91" s="148"/>
      <c r="JC91" s="148"/>
      <c r="JD91" s="19"/>
      <c r="JE91" s="19"/>
      <c r="JF91" s="19"/>
      <c r="JG91" s="19"/>
      <c r="JH91" s="19"/>
      <c r="JI91" s="19"/>
      <c r="JJ91" s="3"/>
      <c r="JK91" s="2"/>
      <c r="JL91" s="2"/>
      <c r="JM91" s="2"/>
      <c r="JN91" s="2"/>
      <c r="JO91" s="2"/>
      <c r="JP91" s="2"/>
      <c r="JQ91" s="2"/>
      <c r="JR91" s="150"/>
      <c r="JS91" s="150"/>
      <c r="JT91" s="150"/>
      <c r="JU91" s="150"/>
      <c r="JV91" s="150"/>
      <c r="JW91" s="150"/>
      <c r="JX91" s="150"/>
      <c r="JY91" s="150"/>
      <c r="JZ91" s="150"/>
      <c r="KA91" s="150"/>
      <c r="KB91" s="150"/>
      <c r="KC91" s="150"/>
      <c r="KD91" s="150"/>
      <c r="KE91" s="150"/>
    </row>
    <row r="92" spans="2:291" x14ac:dyDescent="0.3">
      <c r="B92" s="7"/>
      <c r="C92" s="2"/>
      <c r="D92" s="166" t="s">
        <v>65</v>
      </c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  <c r="Q92" s="1"/>
      <c r="R92" s="8"/>
      <c r="S92" s="8"/>
      <c r="T92" s="8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8"/>
      <c r="AF92" s="8"/>
      <c r="AG92" s="8"/>
      <c r="AH92" s="8"/>
      <c r="AI92" s="10"/>
      <c r="AJ92" s="8"/>
      <c r="AK92" s="8"/>
      <c r="AL92" s="8"/>
      <c r="AM92" s="8"/>
      <c r="AN92" s="8"/>
      <c r="AO92" s="22"/>
      <c r="AP92" s="22"/>
      <c r="AQ92" s="22"/>
      <c r="AR92" s="22"/>
      <c r="AS92" s="22"/>
      <c r="AT92" s="22"/>
      <c r="AU92" s="22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7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IC92" s="150"/>
      <c r="ID92" s="150"/>
      <c r="IE92" s="150"/>
      <c r="IF92" s="166" t="s">
        <v>153</v>
      </c>
      <c r="IG92" s="167"/>
      <c r="IH92" s="167"/>
      <c r="II92" s="167"/>
      <c r="IJ92" s="167"/>
      <c r="IK92" s="167"/>
      <c r="IL92" s="167"/>
      <c r="IM92" s="167"/>
      <c r="IN92" s="167"/>
      <c r="IO92" s="167"/>
      <c r="IP92" s="167"/>
      <c r="IQ92" s="167"/>
      <c r="IR92" s="167"/>
      <c r="IS92" s="168"/>
      <c r="IT92" s="1"/>
      <c r="IU92" s="1"/>
      <c r="IV92" s="1"/>
      <c r="IW92" s="1"/>
      <c r="IX92" s="7"/>
      <c r="IY92" s="1"/>
      <c r="IZ92" s="1"/>
      <c r="JA92" s="1"/>
      <c r="JB92" s="150"/>
      <c r="JC92" s="150"/>
      <c r="JD92" s="174" t="s">
        <v>147</v>
      </c>
      <c r="JE92" s="175"/>
      <c r="JF92" s="175"/>
      <c r="JG92" s="175"/>
      <c r="JH92" s="175"/>
      <c r="JI92" s="175"/>
      <c r="JJ92" s="175"/>
      <c r="JK92" s="175"/>
      <c r="JL92" s="175"/>
      <c r="JM92" s="175"/>
      <c r="JN92" s="175"/>
      <c r="JO92" s="175"/>
      <c r="JP92" s="175"/>
      <c r="JQ92" s="176"/>
      <c r="JR92" s="150"/>
      <c r="JS92" s="150"/>
      <c r="JT92" s="150"/>
      <c r="JU92" s="150"/>
      <c r="JV92" s="150"/>
      <c r="JW92" s="150"/>
      <c r="JX92" s="150"/>
      <c r="JY92" s="150"/>
      <c r="JZ92" s="150"/>
      <c r="KA92" s="150"/>
      <c r="KB92" s="150"/>
      <c r="KC92" s="150"/>
      <c r="KD92" s="150"/>
      <c r="KE92" s="150"/>
    </row>
    <row r="93" spans="2:291" x14ac:dyDescent="0.3">
      <c r="B93" s="7"/>
      <c r="C93" s="5"/>
      <c r="D93" s="169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7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22"/>
      <c r="AC93" s="22"/>
      <c r="AD93" s="22"/>
      <c r="AE93" s="8"/>
      <c r="AF93" s="8"/>
      <c r="AG93" s="8"/>
      <c r="AH93" s="8"/>
      <c r="AI93" s="10"/>
      <c r="AJ93" s="8"/>
      <c r="AK93" s="8"/>
      <c r="AL93" s="8"/>
      <c r="AM93" s="8"/>
      <c r="AN93" s="8"/>
      <c r="AO93" s="22"/>
      <c r="AP93" s="22"/>
      <c r="AQ93" s="22"/>
      <c r="AR93" s="22"/>
      <c r="AS93" s="1"/>
      <c r="AT93" s="1"/>
      <c r="AU93" s="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IC93" s="150"/>
      <c r="ID93" s="150"/>
      <c r="IE93" s="150"/>
      <c r="IF93" s="169"/>
      <c r="IG93" s="156"/>
      <c r="IH93" s="156"/>
      <c r="II93" s="156"/>
      <c r="IJ93" s="156"/>
      <c r="IK93" s="156"/>
      <c r="IL93" s="156"/>
      <c r="IM93" s="156"/>
      <c r="IN93" s="156"/>
      <c r="IO93" s="156"/>
      <c r="IP93" s="156"/>
      <c r="IQ93" s="156"/>
      <c r="IR93" s="156"/>
      <c r="IS93" s="170"/>
      <c r="IT93" s="1"/>
      <c r="IU93" s="1"/>
      <c r="IV93" s="1"/>
      <c r="IW93" s="1"/>
      <c r="IX93" s="7"/>
      <c r="IY93" s="1"/>
      <c r="IZ93" s="1"/>
      <c r="JA93" s="1"/>
      <c r="JB93" s="150"/>
      <c r="JC93" s="150"/>
      <c r="JD93" s="177"/>
      <c r="JE93" s="178"/>
      <c r="JF93" s="178"/>
      <c r="JG93" s="178"/>
      <c r="JH93" s="178"/>
      <c r="JI93" s="178"/>
      <c r="JJ93" s="178"/>
      <c r="JK93" s="178"/>
      <c r="JL93" s="178"/>
      <c r="JM93" s="178"/>
      <c r="JN93" s="178"/>
      <c r="JO93" s="178"/>
      <c r="JP93" s="178"/>
      <c r="JQ93" s="179"/>
      <c r="JR93" s="150"/>
      <c r="JS93" s="150"/>
      <c r="JT93" s="150"/>
      <c r="JU93" s="150"/>
      <c r="JV93" s="150"/>
      <c r="JW93" s="150"/>
      <c r="JX93" s="150"/>
      <c r="JY93" s="150"/>
      <c r="JZ93" s="150"/>
      <c r="KA93" s="150"/>
      <c r="KB93" s="150"/>
      <c r="KC93" s="150"/>
      <c r="KD93" s="150"/>
      <c r="KE93" s="150"/>
    </row>
    <row r="94" spans="2:291" x14ac:dyDescent="0.3">
      <c r="B94" s="1"/>
      <c r="C94" s="19"/>
      <c r="D94" s="169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70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22"/>
      <c r="AD94" s="22"/>
      <c r="AE94" s="8"/>
      <c r="AF94" s="8"/>
      <c r="AG94" s="8"/>
      <c r="AH94" s="8"/>
      <c r="AI94" s="10"/>
      <c r="AJ94" s="8"/>
      <c r="AK94" s="8"/>
      <c r="AL94" s="8"/>
      <c r="AM94" s="8"/>
      <c r="AN94" s="8"/>
      <c r="AO94" s="22"/>
      <c r="AP94" s="22"/>
      <c r="AQ94" s="22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21"/>
      <c r="BF94" s="21"/>
      <c r="BG94" s="2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IC94" s="150"/>
      <c r="ID94" s="150"/>
      <c r="IE94" s="150"/>
      <c r="IF94" s="169"/>
      <c r="IG94" s="156"/>
      <c r="IH94" s="156"/>
      <c r="II94" s="156"/>
      <c r="IJ94" s="156"/>
      <c r="IK94" s="156"/>
      <c r="IL94" s="156"/>
      <c r="IM94" s="156"/>
      <c r="IN94" s="156"/>
      <c r="IO94" s="156"/>
      <c r="IP94" s="156"/>
      <c r="IQ94" s="156"/>
      <c r="IR94" s="156"/>
      <c r="IS94" s="170"/>
      <c r="IT94" s="1"/>
      <c r="IU94" s="1"/>
      <c r="IV94" s="1"/>
      <c r="IW94" s="1"/>
      <c r="IX94" s="7"/>
      <c r="IY94" s="1"/>
      <c r="IZ94" s="1"/>
      <c r="JA94" s="1"/>
      <c r="JB94" s="150"/>
      <c r="JC94" s="150"/>
      <c r="JD94" s="177"/>
      <c r="JE94" s="178"/>
      <c r="JF94" s="178"/>
      <c r="JG94" s="178"/>
      <c r="JH94" s="178"/>
      <c r="JI94" s="178"/>
      <c r="JJ94" s="178"/>
      <c r="JK94" s="178"/>
      <c r="JL94" s="178"/>
      <c r="JM94" s="178"/>
      <c r="JN94" s="178"/>
      <c r="JO94" s="178"/>
      <c r="JP94" s="178"/>
      <c r="JQ94" s="179"/>
      <c r="JR94" s="150"/>
      <c r="JS94" s="150"/>
      <c r="JT94" s="150"/>
      <c r="JU94" s="150"/>
      <c r="JV94" s="150"/>
      <c r="JW94" s="150"/>
      <c r="JX94" s="150"/>
      <c r="JY94" s="150"/>
      <c r="JZ94" s="150"/>
      <c r="KA94" s="150"/>
      <c r="KB94" s="150"/>
      <c r="KC94" s="150"/>
      <c r="KD94" s="150"/>
      <c r="KE94" s="150"/>
    </row>
    <row r="95" spans="2:291" x14ac:dyDescent="0.3">
      <c r="B95" s="1"/>
      <c r="C95" s="2"/>
      <c r="D95" s="171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  <c r="AB95" s="1"/>
      <c r="AC95" s="22"/>
      <c r="AD95" s="22"/>
      <c r="AE95" s="8"/>
      <c r="AF95" s="8"/>
      <c r="AG95" s="8"/>
      <c r="AH95" s="8"/>
      <c r="AI95" s="10"/>
      <c r="AJ95" s="8"/>
      <c r="AK95" s="8"/>
      <c r="AL95" s="8"/>
      <c r="AM95" s="8"/>
      <c r="AN95" s="8"/>
      <c r="AO95" s="22"/>
      <c r="AP95" s="22"/>
      <c r="AQ95" s="22"/>
      <c r="AR95" s="1"/>
      <c r="AS95" s="2"/>
      <c r="AT95" s="2"/>
      <c r="AU95" s="2"/>
      <c r="AV95" s="1"/>
      <c r="AW95" s="1"/>
      <c r="AX95" s="1"/>
      <c r="AY95" s="1"/>
      <c r="AZ95" s="1"/>
      <c r="BA95" s="1"/>
      <c r="BB95" s="1"/>
      <c r="BC95" s="1"/>
      <c r="BD95" s="1"/>
      <c r="BE95" s="21"/>
      <c r="BF95" s="21"/>
      <c r="BG95" s="21"/>
      <c r="BH95" s="21"/>
      <c r="BI95" s="2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IC95" s="150"/>
      <c r="ID95" s="150"/>
      <c r="IE95" s="150"/>
      <c r="IF95" s="171"/>
      <c r="IG95" s="172"/>
      <c r="IH95" s="172"/>
      <c r="II95" s="172"/>
      <c r="IJ95" s="172"/>
      <c r="IK95" s="172"/>
      <c r="IL95" s="172"/>
      <c r="IM95" s="172"/>
      <c r="IN95" s="172"/>
      <c r="IO95" s="172"/>
      <c r="IP95" s="172"/>
      <c r="IQ95" s="172"/>
      <c r="IR95" s="172"/>
      <c r="IS95" s="173"/>
      <c r="IT95" s="1"/>
      <c r="IU95" s="1"/>
      <c r="IV95" s="1"/>
      <c r="IW95" s="1"/>
      <c r="IX95" s="7"/>
      <c r="IY95" s="1"/>
      <c r="IZ95" s="1"/>
      <c r="JA95" s="1"/>
      <c r="JB95" s="150"/>
      <c r="JC95" s="150"/>
      <c r="JD95" s="180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2"/>
      <c r="JR95" s="150"/>
      <c r="JS95" s="150"/>
      <c r="JT95" s="150"/>
      <c r="JU95" s="150"/>
      <c r="JV95" s="150"/>
      <c r="JW95" s="150"/>
      <c r="JX95" s="150"/>
      <c r="JY95" s="150"/>
      <c r="JZ95" s="150"/>
      <c r="KA95" s="150"/>
      <c r="KB95" s="150"/>
      <c r="KC95" s="150"/>
      <c r="KD95" s="150"/>
      <c r="KE95" s="150"/>
    </row>
    <row r="96" spans="2:29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22"/>
      <c r="AD96" s="22"/>
      <c r="AE96" s="8"/>
      <c r="AF96" s="8"/>
      <c r="AG96" s="8"/>
      <c r="AH96" s="8"/>
      <c r="AI96" s="10"/>
      <c r="AJ96" s="8"/>
      <c r="AK96" s="8"/>
      <c r="AL96" s="8"/>
      <c r="AM96" s="8"/>
      <c r="AN96" s="8"/>
      <c r="AO96" s="22"/>
      <c r="AP96" s="22"/>
      <c r="AQ96" s="22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211" t="s">
        <v>132</v>
      </c>
      <c r="EP96" s="212"/>
      <c r="EQ96" s="212"/>
      <c r="ER96" s="212"/>
      <c r="ES96" s="212"/>
      <c r="ET96" s="212"/>
      <c r="EU96" s="212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2"/>
      <c r="FG96" s="212"/>
      <c r="FH96" s="212"/>
      <c r="FI96" s="212"/>
      <c r="FJ96" s="212"/>
      <c r="FK96" s="212"/>
      <c r="FL96" s="213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IC96" s="150"/>
      <c r="ID96" s="150"/>
      <c r="IE96" s="150"/>
      <c r="IF96" s="150"/>
      <c r="IG96" s="150"/>
      <c r="IH96" s="150"/>
      <c r="II96" s="150"/>
      <c r="IJ96" s="150"/>
      <c r="IK96" s="150"/>
      <c r="IL96" s="150"/>
      <c r="IM96" s="150"/>
      <c r="IN96" s="150"/>
      <c r="IO96" s="150"/>
      <c r="IP96" s="150"/>
      <c r="IQ96" s="150"/>
      <c r="IR96" s="21"/>
      <c r="IS96" s="21"/>
      <c r="IT96" s="21"/>
      <c r="IU96" s="21"/>
      <c r="IV96" s="37"/>
      <c r="IW96" s="37"/>
      <c r="IX96" s="37"/>
      <c r="IY96" s="52"/>
      <c r="IZ96" s="37"/>
      <c r="JA96" s="37"/>
      <c r="JB96" s="150"/>
      <c r="JC96" s="150"/>
      <c r="JD96" s="37"/>
      <c r="JE96" s="146"/>
      <c r="JF96" s="146"/>
      <c r="JG96" s="146"/>
      <c r="JH96" s="146"/>
      <c r="JI96" s="150"/>
      <c r="JJ96" s="150"/>
      <c r="JK96" s="150"/>
      <c r="JL96" s="150"/>
      <c r="JM96" s="150"/>
      <c r="JN96" s="150"/>
      <c r="JO96" s="150"/>
      <c r="JP96" s="150"/>
      <c r="JQ96" s="150"/>
      <c r="JR96" s="150"/>
      <c r="JS96" s="150"/>
      <c r="JT96" s="150"/>
      <c r="JU96" s="150"/>
      <c r="JV96" s="150"/>
      <c r="JW96" s="150"/>
      <c r="JX96" s="150"/>
      <c r="JY96" s="150"/>
      <c r="JZ96" s="150"/>
      <c r="KA96" s="150"/>
      <c r="KB96" s="150"/>
      <c r="KC96" s="150"/>
      <c r="KD96" s="150"/>
      <c r="KE96" s="150"/>
    </row>
    <row r="97" spans="2:29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23"/>
      <c r="AD97" s="23"/>
      <c r="AE97" s="23"/>
      <c r="AF97" s="24"/>
      <c r="AG97" s="24"/>
      <c r="AH97" s="24"/>
      <c r="AI97" s="24"/>
      <c r="AJ97" s="24"/>
      <c r="AK97" s="24"/>
      <c r="AL97" s="24"/>
      <c r="AM97" s="24"/>
      <c r="AN97" s="24"/>
      <c r="AO97" s="25"/>
      <c r="AP97" s="25"/>
      <c r="AQ97" s="25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214"/>
      <c r="EP97" s="215"/>
      <c r="EQ97" s="215"/>
      <c r="ER97" s="215"/>
      <c r="ES97" s="215"/>
      <c r="ET97" s="215"/>
      <c r="EU97" s="215"/>
      <c r="EV97" s="215"/>
      <c r="EW97" s="215"/>
      <c r="EX97" s="215"/>
      <c r="EY97" s="215"/>
      <c r="EZ97" s="215"/>
      <c r="FA97" s="215"/>
      <c r="FB97" s="215"/>
      <c r="FC97" s="215"/>
      <c r="FD97" s="215"/>
      <c r="FE97" s="215"/>
      <c r="FF97" s="215"/>
      <c r="FG97" s="215"/>
      <c r="FH97" s="215"/>
      <c r="FI97" s="215"/>
      <c r="FJ97" s="215"/>
      <c r="FK97" s="215"/>
      <c r="FL97" s="216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IC97" s="150"/>
      <c r="ID97" s="150"/>
      <c r="IE97" s="150"/>
      <c r="IF97" s="150"/>
      <c r="IG97" s="150"/>
      <c r="IH97" s="150"/>
      <c r="II97" s="150"/>
      <c r="IJ97" s="150"/>
      <c r="IK97" s="150"/>
      <c r="IL97" s="150"/>
      <c r="IM97" s="150"/>
      <c r="IN97" s="150"/>
      <c r="IO97" s="150"/>
      <c r="IP97" s="150"/>
      <c r="IQ97" s="150"/>
      <c r="IR97" s="21"/>
      <c r="IS97" s="21"/>
      <c r="IT97" s="21"/>
      <c r="IU97" s="21"/>
      <c r="IV97" s="37"/>
      <c r="IW97" s="37"/>
      <c r="IX97" s="37"/>
      <c r="IY97" s="52"/>
      <c r="IZ97" s="37"/>
      <c r="JA97" s="37"/>
      <c r="JB97" s="37"/>
      <c r="JC97" s="146"/>
      <c r="JD97" s="146"/>
      <c r="JE97" s="146"/>
      <c r="JF97" s="146"/>
      <c r="JG97" s="150"/>
      <c r="JH97" s="150"/>
      <c r="JI97" s="150"/>
      <c r="JJ97" s="150"/>
      <c r="JK97" s="150"/>
      <c r="JL97" s="150"/>
      <c r="JM97" s="150"/>
      <c r="JN97" s="150"/>
      <c r="JO97" s="150"/>
      <c r="JP97" s="150"/>
      <c r="JQ97" s="150"/>
      <c r="JR97" s="150"/>
      <c r="JS97" s="150"/>
      <c r="JT97" s="150"/>
      <c r="JU97" s="150"/>
      <c r="JV97" s="150"/>
      <c r="JW97" s="150"/>
      <c r="JX97" s="150"/>
      <c r="JY97" s="150"/>
      <c r="JZ97" s="150"/>
      <c r="KA97" s="150"/>
      <c r="KB97" s="150"/>
      <c r="KC97" s="150"/>
      <c r="KD97" s="150"/>
      <c r="KE97" s="150"/>
    </row>
    <row r="98" spans="2:29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26"/>
      <c r="AD98" s="244" t="s">
        <v>12</v>
      </c>
      <c r="AE98" s="245"/>
      <c r="AF98" s="245"/>
      <c r="AG98" s="245"/>
      <c r="AH98" s="245"/>
      <c r="AI98" s="245"/>
      <c r="AJ98" s="245"/>
      <c r="AK98" s="245"/>
      <c r="AL98" s="245"/>
      <c r="AM98" s="245"/>
      <c r="AN98" s="245"/>
      <c r="AO98" s="245"/>
      <c r="AP98" s="246"/>
      <c r="AQ98" s="27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214"/>
      <c r="EP98" s="215"/>
      <c r="EQ98" s="215"/>
      <c r="ER98" s="215"/>
      <c r="ES98" s="215"/>
      <c r="ET98" s="215"/>
      <c r="EU98" s="215"/>
      <c r="EV98" s="215"/>
      <c r="EW98" s="215"/>
      <c r="EX98" s="215"/>
      <c r="EY98" s="215"/>
      <c r="EZ98" s="215"/>
      <c r="FA98" s="215"/>
      <c r="FB98" s="215"/>
      <c r="FC98" s="215"/>
      <c r="FD98" s="215"/>
      <c r="FE98" s="215"/>
      <c r="FF98" s="215"/>
      <c r="FG98" s="215"/>
      <c r="FH98" s="215"/>
      <c r="FI98" s="215"/>
      <c r="FJ98" s="215"/>
      <c r="FK98" s="215"/>
      <c r="FL98" s="216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IC98" s="150"/>
      <c r="ID98" s="150"/>
      <c r="IE98" s="150"/>
      <c r="IF98" s="150"/>
      <c r="IG98" s="150"/>
      <c r="IH98" s="150"/>
      <c r="II98" s="150"/>
      <c r="IJ98" s="150"/>
      <c r="IK98" s="150"/>
      <c r="IL98" s="150"/>
      <c r="IM98" s="150"/>
      <c r="IN98" s="150"/>
      <c r="IO98" s="150"/>
      <c r="IP98" s="150"/>
      <c r="IQ98" s="150"/>
      <c r="IR98" s="1"/>
      <c r="IS98" s="8"/>
      <c r="IT98" s="8"/>
      <c r="IU98" s="8"/>
      <c r="IV98" s="8"/>
      <c r="IW98" s="8"/>
      <c r="IX98" s="8"/>
      <c r="IY98" s="9"/>
      <c r="IZ98" s="8"/>
      <c r="JA98" s="8"/>
      <c r="JB98" s="8"/>
      <c r="JC98" s="145"/>
      <c r="JD98" s="145"/>
      <c r="JE98" s="145"/>
      <c r="JF98" s="145"/>
      <c r="JG98" s="150"/>
      <c r="JH98" s="150"/>
      <c r="JI98" s="150"/>
      <c r="JJ98" s="150"/>
      <c r="JK98" s="150"/>
      <c r="JL98" s="150"/>
      <c r="JM98" s="150"/>
      <c r="JN98" s="150"/>
      <c r="JO98" s="150"/>
      <c r="JP98" s="150"/>
      <c r="JQ98" s="150"/>
      <c r="JR98" s="150"/>
      <c r="JS98" s="150"/>
      <c r="JT98" s="150"/>
      <c r="JU98" s="150"/>
      <c r="JV98" s="150"/>
      <c r="JW98" s="150"/>
      <c r="JX98" s="150"/>
      <c r="JY98" s="150"/>
      <c r="JZ98" s="150"/>
      <c r="KA98" s="150"/>
      <c r="KB98" s="150"/>
      <c r="KC98" s="150"/>
      <c r="KD98" s="150"/>
      <c r="KE98" s="150"/>
    </row>
    <row r="99" spans="2:29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26"/>
      <c r="AD99" s="247" t="s">
        <v>13</v>
      </c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9"/>
      <c r="AQ99" s="27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217"/>
      <c r="EP99" s="218"/>
      <c r="EQ99" s="218"/>
      <c r="ER99" s="218"/>
      <c r="ES99" s="218"/>
      <c r="ET99" s="218"/>
      <c r="EU99" s="218"/>
      <c r="EV99" s="218"/>
      <c r="EW99" s="218"/>
      <c r="EX99" s="218"/>
      <c r="EY99" s="218"/>
      <c r="EZ99" s="218"/>
      <c r="FA99" s="218"/>
      <c r="FB99" s="218"/>
      <c r="FC99" s="218"/>
      <c r="FD99" s="218"/>
      <c r="FE99" s="218"/>
      <c r="FF99" s="218"/>
      <c r="FG99" s="218"/>
      <c r="FH99" s="218"/>
      <c r="FI99" s="218"/>
      <c r="FJ99" s="218"/>
      <c r="FK99" s="218"/>
      <c r="FL99" s="219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IC99" s="150"/>
      <c r="ID99" s="150"/>
      <c r="IE99" s="150"/>
      <c r="IF99" s="150"/>
      <c r="IG99" s="150"/>
      <c r="IH99" s="150"/>
      <c r="II99" s="150"/>
      <c r="IJ99" s="150"/>
      <c r="IK99" s="150"/>
      <c r="IL99" s="150"/>
      <c r="IM99" s="150"/>
      <c r="IN99" s="150"/>
      <c r="IO99" s="150"/>
      <c r="IP99" s="150"/>
      <c r="IQ99" s="150"/>
      <c r="IR99" s="23"/>
      <c r="IS99" s="23"/>
      <c r="IT99" s="23"/>
      <c r="IU99" s="24"/>
      <c r="IV99" s="24"/>
      <c r="IW99" s="24"/>
      <c r="IX99" s="24"/>
      <c r="IY99" s="24"/>
      <c r="IZ99" s="24"/>
      <c r="JA99" s="24"/>
      <c r="JB99" s="24"/>
      <c r="JC99" s="24"/>
      <c r="JD99" s="25"/>
      <c r="JE99" s="25"/>
      <c r="JF99" s="25"/>
      <c r="JG99" s="150"/>
      <c r="JH99" s="150"/>
      <c r="JI99" s="150"/>
      <c r="JJ99" s="150"/>
      <c r="JK99" s="150"/>
      <c r="JL99" s="150"/>
      <c r="JM99" s="150"/>
      <c r="JN99" s="150"/>
      <c r="JO99" s="150"/>
      <c r="JP99" s="150"/>
      <c r="JQ99" s="150"/>
      <c r="JR99" s="150"/>
      <c r="JS99" s="150"/>
      <c r="JT99" s="150"/>
      <c r="JU99" s="150"/>
      <c r="JV99" s="150"/>
      <c r="JW99" s="150"/>
      <c r="JX99" s="150"/>
      <c r="JY99" s="150"/>
      <c r="JZ99" s="150"/>
      <c r="KA99" s="150"/>
      <c r="KB99" s="150"/>
      <c r="KC99" s="150"/>
      <c r="KD99" s="150"/>
      <c r="KE99" s="150"/>
    </row>
    <row r="100" spans="2:29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5"/>
      <c r="AP100" s="25"/>
      <c r="AQ100" s="25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2"/>
      <c r="ES100" s="2"/>
      <c r="ET100" s="2"/>
      <c r="EU100" s="2"/>
      <c r="EV100" s="2"/>
      <c r="EW100" s="2"/>
      <c r="EX100" s="2"/>
      <c r="EY100" s="2"/>
      <c r="EZ100" s="2"/>
      <c r="FA100" s="3"/>
      <c r="FB100" s="2"/>
      <c r="FC100" s="2"/>
      <c r="FD100" s="2"/>
      <c r="FE100" s="2"/>
      <c r="FF100" s="2"/>
      <c r="FG100" s="2"/>
      <c r="FH100" s="2"/>
      <c r="FI100" s="2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IC100" s="150"/>
      <c r="ID100" s="150"/>
      <c r="IE100" s="150"/>
      <c r="IF100" s="150"/>
      <c r="IG100" s="150"/>
      <c r="IH100" s="150"/>
      <c r="II100" s="150"/>
      <c r="IJ100" s="150"/>
      <c r="IK100" s="150"/>
      <c r="IL100" s="150"/>
      <c r="IM100" s="150"/>
      <c r="IN100" s="150"/>
      <c r="IO100" s="150"/>
      <c r="IP100" s="150"/>
      <c r="IQ100" s="150"/>
      <c r="IR100" s="26"/>
      <c r="IS100" s="244" t="s">
        <v>12</v>
      </c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6"/>
      <c r="JF100" s="27"/>
      <c r="JG100" s="150"/>
      <c r="JH100" s="150"/>
      <c r="JI100" s="150"/>
      <c r="JJ100" s="150"/>
      <c r="JK100" s="150"/>
      <c r="JL100" s="150"/>
      <c r="JM100" s="150"/>
      <c r="JN100" s="150"/>
      <c r="JO100" s="150"/>
      <c r="JP100" s="150"/>
      <c r="JQ100" s="150"/>
      <c r="JR100" s="150"/>
      <c r="JS100" s="150"/>
      <c r="JT100" s="150"/>
      <c r="JU100" s="150"/>
      <c r="JV100" s="150"/>
      <c r="JW100" s="150"/>
      <c r="JX100" s="150"/>
      <c r="JY100" s="150"/>
      <c r="JZ100" s="150"/>
      <c r="KA100" s="150"/>
      <c r="KB100" s="150"/>
      <c r="KC100" s="150"/>
      <c r="KD100" s="150"/>
      <c r="KE100" s="150"/>
    </row>
    <row r="101" spans="2:291" x14ac:dyDescent="0.3"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2"/>
      <c r="ES101" s="2"/>
      <c r="ET101" s="2"/>
      <c r="EU101" s="2"/>
      <c r="EV101" s="2"/>
      <c r="EW101" s="2"/>
      <c r="EX101" s="2"/>
      <c r="EY101" s="2"/>
      <c r="EZ101" s="2"/>
      <c r="FA101" s="3"/>
      <c r="FB101" s="2"/>
      <c r="FC101" s="2"/>
      <c r="FD101" s="2"/>
      <c r="FE101" s="2"/>
      <c r="FF101" s="2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66" t="s">
        <v>133</v>
      </c>
      <c r="FV101" s="167"/>
      <c r="FW101" s="167"/>
      <c r="FX101" s="167"/>
      <c r="FY101" s="167"/>
      <c r="FZ101" s="167"/>
      <c r="GA101" s="167"/>
      <c r="GB101" s="167"/>
      <c r="GC101" s="167"/>
      <c r="GD101" s="167"/>
      <c r="GE101" s="167"/>
      <c r="GF101" s="168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IC101" s="150"/>
      <c r="ID101" s="150"/>
      <c r="IE101" s="150"/>
      <c r="IF101" s="150"/>
      <c r="IG101" s="150"/>
      <c r="IH101" s="150"/>
      <c r="II101" s="150"/>
      <c r="IJ101" s="150"/>
      <c r="IK101" s="150"/>
      <c r="IL101" s="150"/>
      <c r="IM101" s="150"/>
      <c r="IN101" s="150"/>
      <c r="IO101" s="150"/>
      <c r="IP101" s="150"/>
      <c r="IQ101" s="150"/>
      <c r="IR101" s="26"/>
      <c r="IS101" s="247" t="s">
        <v>13</v>
      </c>
      <c r="IT101" s="248"/>
      <c r="IU101" s="248"/>
      <c r="IV101" s="248"/>
      <c r="IW101" s="248"/>
      <c r="IX101" s="248"/>
      <c r="IY101" s="248"/>
      <c r="IZ101" s="248"/>
      <c r="JA101" s="248"/>
      <c r="JB101" s="248"/>
      <c r="JC101" s="248"/>
      <c r="JD101" s="248"/>
      <c r="JE101" s="249"/>
      <c r="JF101" s="27"/>
      <c r="JG101" s="150"/>
      <c r="JH101" s="150"/>
      <c r="JI101" s="150"/>
      <c r="JJ101" s="150"/>
      <c r="JK101" s="150"/>
      <c r="JL101" s="150"/>
      <c r="JM101" s="150"/>
      <c r="JN101" s="150"/>
      <c r="JO101" s="150"/>
      <c r="JP101" s="150"/>
      <c r="JQ101" s="150"/>
      <c r="JR101" s="150"/>
      <c r="JS101" s="150"/>
      <c r="JT101" s="150"/>
      <c r="JU101" s="150"/>
      <c r="JV101" s="150"/>
      <c r="JW101" s="150"/>
      <c r="JX101" s="150"/>
      <c r="JY101" s="150"/>
      <c r="JZ101" s="150"/>
      <c r="KA101" s="150"/>
      <c r="KB101" s="150"/>
      <c r="KC101" s="150"/>
      <c r="KD101" s="150"/>
      <c r="KE101" s="150"/>
    </row>
    <row r="102" spans="2:291" s="150" customFormat="1" x14ac:dyDescent="0.3"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2"/>
      <c r="ES102" s="2"/>
      <c r="ET102" s="2"/>
      <c r="EU102" s="2"/>
      <c r="EV102" s="2"/>
      <c r="EW102" s="2"/>
      <c r="EX102" s="2"/>
      <c r="EY102" s="2"/>
      <c r="EZ102" s="1"/>
      <c r="FA102" s="4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6"/>
      <c r="FU102" s="169"/>
      <c r="FV102" s="156"/>
      <c r="FW102" s="156"/>
      <c r="FX102" s="156"/>
      <c r="FY102" s="156"/>
      <c r="FZ102" s="156"/>
      <c r="GA102" s="156"/>
      <c r="GB102" s="156"/>
      <c r="GC102" s="156"/>
      <c r="GD102" s="156"/>
      <c r="GE102" s="156"/>
      <c r="GF102" s="170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IR102" s="25"/>
      <c r="IS102" s="25"/>
      <c r="IT102" s="25"/>
      <c r="IU102" s="28"/>
      <c r="IV102" s="28"/>
      <c r="IW102" s="28"/>
      <c r="IX102" s="28"/>
      <c r="IY102" s="28"/>
      <c r="IZ102" s="28"/>
      <c r="JA102" s="28"/>
      <c r="JB102" s="28"/>
      <c r="JC102" s="28"/>
      <c r="JD102" s="25"/>
      <c r="JE102" s="25"/>
      <c r="JF102" s="25"/>
    </row>
    <row r="103" spans="2:291" s="150" customFormat="1" x14ac:dyDescent="0.3"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2"/>
      <c r="ES103" s="2"/>
      <c r="ET103" s="2"/>
      <c r="EU103" s="2"/>
      <c r="EV103" s="2"/>
      <c r="EW103" s="2"/>
      <c r="EX103" s="2"/>
      <c r="EY103" s="2"/>
      <c r="EZ103" s="2"/>
      <c r="FA103" s="3"/>
      <c r="FB103" s="2"/>
      <c r="FC103" s="2"/>
      <c r="FD103" s="2"/>
      <c r="FE103" s="2"/>
      <c r="FF103" s="2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69"/>
      <c r="FV103" s="156"/>
      <c r="FW103" s="156"/>
      <c r="FX103" s="156"/>
      <c r="FY103" s="156"/>
      <c r="FZ103" s="156"/>
      <c r="GA103" s="156"/>
      <c r="GB103" s="156"/>
      <c r="GC103" s="156"/>
      <c r="GD103" s="156"/>
      <c r="GE103" s="156"/>
      <c r="GF103" s="170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</row>
    <row r="104" spans="2:291" s="150" customFormat="1" x14ac:dyDescent="0.3"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2"/>
      <c r="ES104" s="2"/>
      <c r="ET104" s="2"/>
      <c r="EU104" s="2"/>
      <c r="EV104" s="2"/>
      <c r="EW104" s="2"/>
      <c r="EX104" s="2"/>
      <c r="EY104" s="2"/>
      <c r="EZ104" s="2"/>
      <c r="FA104" s="3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1"/>
      <c r="FQ104" s="1"/>
      <c r="FR104" s="1"/>
      <c r="FS104" s="1"/>
      <c r="FT104" s="1"/>
      <c r="FU104" s="171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3"/>
      <c r="GG104" s="1"/>
      <c r="GH104" s="1"/>
      <c r="GI104" s="1"/>
      <c r="GJ104" s="1"/>
      <c r="GK104" s="1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1"/>
      <c r="GX104" s="1"/>
      <c r="GY104" s="1"/>
    </row>
    <row r="105" spans="2:291" s="150" customFormat="1" x14ac:dyDescent="0.3"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2"/>
      <c r="ES105" s="2"/>
      <c r="ET105" s="2"/>
      <c r="EU105" s="2"/>
      <c r="EV105" s="2"/>
      <c r="EW105" s="2"/>
      <c r="EX105" s="2"/>
      <c r="EY105" s="2"/>
      <c r="EZ105" s="2"/>
      <c r="FA105" s="3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5"/>
      <c r="FV105" s="5"/>
      <c r="FW105" s="5"/>
      <c r="FX105" s="5"/>
      <c r="FY105" s="5"/>
      <c r="FZ105" s="5"/>
      <c r="GA105" s="4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2"/>
      <c r="GU105" s="2"/>
      <c r="GV105" s="2"/>
      <c r="GW105" s="1"/>
      <c r="GX105" s="1"/>
      <c r="GY105" s="1"/>
    </row>
    <row r="106" spans="2:291" s="150" customFormat="1" x14ac:dyDescent="0.3"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2"/>
      <c r="ES106" s="2"/>
      <c r="ET106" s="2"/>
      <c r="EU106" s="2"/>
      <c r="EV106" s="2"/>
      <c r="EW106" s="2"/>
      <c r="EX106" s="2"/>
      <c r="EY106" s="2"/>
      <c r="EZ106" s="2"/>
      <c r="FA106" s="3"/>
      <c r="FB106" s="2"/>
      <c r="FC106" s="1"/>
      <c r="FD106" s="1"/>
      <c r="FE106" s="2"/>
      <c r="FF106" s="2"/>
      <c r="FG106" s="2"/>
      <c r="FH106" s="2"/>
      <c r="FI106" s="2"/>
      <c r="FJ106" s="15"/>
      <c r="FK106" s="19"/>
      <c r="FL106" s="19"/>
      <c r="FM106" s="19"/>
      <c r="FN106" s="19"/>
      <c r="FO106" s="19"/>
      <c r="FP106" s="19"/>
      <c r="FQ106" s="19"/>
      <c r="FR106" s="19"/>
      <c r="FS106" s="19"/>
      <c r="FT106" s="13"/>
      <c r="FU106" s="4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4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1"/>
      <c r="GS106" s="17"/>
      <c r="GT106" s="1"/>
      <c r="GU106" s="1"/>
      <c r="GV106" s="1"/>
      <c r="GW106" s="1"/>
      <c r="GX106" s="1"/>
      <c r="GY106" s="1"/>
    </row>
    <row r="107" spans="2:291" s="150" customFormat="1" x14ac:dyDescent="0.3"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2"/>
      <c r="ES107" s="2"/>
      <c r="ET107" s="2"/>
      <c r="EU107" s="2"/>
      <c r="EV107" s="2"/>
      <c r="EW107" s="2"/>
      <c r="EX107" s="2"/>
      <c r="EY107" s="2"/>
      <c r="EZ107" s="2"/>
      <c r="FA107" s="3"/>
      <c r="FB107" s="2"/>
      <c r="FC107" s="1"/>
      <c r="FD107" s="1"/>
      <c r="FE107" s="268" t="s">
        <v>96</v>
      </c>
      <c r="FF107" s="269"/>
      <c r="FG107" s="269"/>
      <c r="FH107" s="269"/>
      <c r="FI107" s="269"/>
      <c r="FJ107" s="269"/>
      <c r="FK107" s="269"/>
      <c r="FL107" s="269"/>
      <c r="FM107" s="269"/>
      <c r="FN107" s="270"/>
      <c r="FO107" s="21"/>
      <c r="FP107" s="268" t="s">
        <v>97</v>
      </c>
      <c r="FQ107" s="269"/>
      <c r="FR107" s="269"/>
      <c r="FS107" s="269"/>
      <c r="FT107" s="269"/>
      <c r="FU107" s="269"/>
      <c r="FV107" s="269"/>
      <c r="FW107" s="269"/>
      <c r="FX107" s="269"/>
      <c r="FY107" s="270"/>
      <c r="FZ107" s="147"/>
      <c r="GA107" s="21"/>
      <c r="GB107" s="268" t="s">
        <v>98</v>
      </c>
      <c r="GC107" s="269"/>
      <c r="GD107" s="269"/>
      <c r="GE107" s="269"/>
      <c r="GF107" s="269"/>
      <c r="GG107" s="269"/>
      <c r="GH107" s="269"/>
      <c r="GI107" s="269"/>
      <c r="GJ107" s="269"/>
      <c r="GK107" s="270"/>
      <c r="GL107" s="1"/>
      <c r="GM107" s="1"/>
      <c r="GN107" s="268" t="s">
        <v>99</v>
      </c>
      <c r="GO107" s="269"/>
      <c r="GP107" s="269"/>
      <c r="GQ107" s="269"/>
      <c r="GR107" s="269"/>
      <c r="GS107" s="269"/>
      <c r="GT107" s="269"/>
      <c r="GU107" s="269"/>
      <c r="GV107" s="269"/>
      <c r="GW107" s="270"/>
      <c r="GX107" s="1"/>
      <c r="GY107" s="1"/>
    </row>
    <row r="108" spans="2:291" s="150" customFormat="1" x14ac:dyDescent="0.3"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2"/>
      <c r="ES108" s="2"/>
      <c r="ET108" s="2"/>
      <c r="EU108" s="2"/>
      <c r="EV108" s="2"/>
      <c r="EW108" s="2"/>
      <c r="EX108" s="2"/>
      <c r="EY108" s="2"/>
      <c r="EZ108" s="2"/>
      <c r="FA108" s="3"/>
      <c r="FB108" s="2"/>
      <c r="FC108" s="1"/>
      <c r="FD108" s="1"/>
      <c r="FE108" s="271"/>
      <c r="FF108" s="210"/>
      <c r="FG108" s="210"/>
      <c r="FH108" s="210"/>
      <c r="FI108" s="210"/>
      <c r="FJ108" s="210"/>
      <c r="FK108" s="210"/>
      <c r="FL108" s="210"/>
      <c r="FM108" s="210"/>
      <c r="FN108" s="272"/>
      <c r="FO108" s="21"/>
      <c r="FP108" s="271"/>
      <c r="FQ108" s="210"/>
      <c r="FR108" s="210"/>
      <c r="FS108" s="210"/>
      <c r="FT108" s="210"/>
      <c r="FU108" s="210"/>
      <c r="FV108" s="210"/>
      <c r="FW108" s="210"/>
      <c r="FX108" s="210"/>
      <c r="FY108" s="272"/>
      <c r="FZ108" s="147"/>
      <c r="GA108" s="21"/>
      <c r="GB108" s="271"/>
      <c r="GC108" s="210"/>
      <c r="GD108" s="210"/>
      <c r="GE108" s="210"/>
      <c r="GF108" s="210"/>
      <c r="GG108" s="210"/>
      <c r="GH108" s="210"/>
      <c r="GI108" s="210"/>
      <c r="GJ108" s="210"/>
      <c r="GK108" s="272"/>
      <c r="GL108" s="1"/>
      <c r="GM108" s="1"/>
      <c r="GN108" s="271"/>
      <c r="GO108" s="210"/>
      <c r="GP108" s="210"/>
      <c r="GQ108" s="210"/>
      <c r="GR108" s="210"/>
      <c r="GS108" s="210"/>
      <c r="GT108" s="210"/>
      <c r="GU108" s="210"/>
      <c r="GV108" s="210"/>
      <c r="GW108" s="272"/>
      <c r="GX108" s="1"/>
      <c r="GY108" s="1"/>
    </row>
    <row r="109" spans="2:291" s="150" customFormat="1" x14ac:dyDescent="0.3"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1"/>
      <c r="EY109" s="1"/>
      <c r="EZ109" s="7"/>
      <c r="FA109" s="1"/>
      <c r="FB109" s="1"/>
      <c r="FC109" s="1"/>
      <c r="FD109" s="1"/>
      <c r="FE109" s="273"/>
      <c r="FF109" s="274"/>
      <c r="FG109" s="274"/>
      <c r="FH109" s="274"/>
      <c r="FI109" s="274"/>
      <c r="FJ109" s="274"/>
      <c r="FK109" s="274"/>
      <c r="FL109" s="274"/>
      <c r="FM109" s="274"/>
      <c r="FN109" s="275"/>
      <c r="FO109" s="21"/>
      <c r="FP109" s="273"/>
      <c r="FQ109" s="274"/>
      <c r="FR109" s="274"/>
      <c r="FS109" s="274"/>
      <c r="FT109" s="274"/>
      <c r="FU109" s="274"/>
      <c r="FV109" s="274"/>
      <c r="FW109" s="274"/>
      <c r="FX109" s="274"/>
      <c r="FY109" s="275"/>
      <c r="FZ109" s="147"/>
      <c r="GA109" s="21"/>
      <c r="GB109" s="273"/>
      <c r="GC109" s="274"/>
      <c r="GD109" s="274"/>
      <c r="GE109" s="274"/>
      <c r="GF109" s="274"/>
      <c r="GG109" s="274"/>
      <c r="GH109" s="274"/>
      <c r="GI109" s="274"/>
      <c r="GJ109" s="274"/>
      <c r="GK109" s="275"/>
      <c r="GL109" s="1"/>
      <c r="GM109" s="1"/>
      <c r="GN109" s="273"/>
      <c r="GO109" s="274"/>
      <c r="GP109" s="274"/>
      <c r="GQ109" s="274"/>
      <c r="GR109" s="274"/>
      <c r="GS109" s="274"/>
      <c r="GT109" s="274"/>
      <c r="GU109" s="274"/>
      <c r="GV109" s="274"/>
      <c r="GW109" s="275"/>
      <c r="GX109" s="1"/>
      <c r="GY109" s="1"/>
    </row>
    <row r="110" spans="2:291" s="150" customFormat="1" x14ac:dyDescent="0.3"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5"/>
      <c r="EY110" s="5"/>
      <c r="EZ110" s="6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</row>
    <row r="111" spans="2:291" s="150" customFormat="1" x14ac:dyDescent="0.3">
      <c r="DP111" s="2"/>
      <c r="DQ111" s="2"/>
      <c r="DR111" s="2"/>
      <c r="DS111" s="2"/>
      <c r="DT111" s="2"/>
      <c r="DU111" s="2"/>
      <c r="DV111" s="2"/>
      <c r="DW111" s="7"/>
      <c r="DX111" s="15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5"/>
      <c r="EO111" s="19"/>
      <c r="EP111" s="19"/>
      <c r="EQ111" s="19"/>
      <c r="ER111" s="19"/>
      <c r="ES111" s="19"/>
      <c r="ET111" s="19"/>
      <c r="EU111" s="19"/>
      <c r="EV111" s="19"/>
      <c r="EW111" s="19"/>
      <c r="EX111" s="1"/>
      <c r="EY111" s="1"/>
      <c r="EZ111" s="7"/>
      <c r="FA111" s="1"/>
      <c r="FB111" s="1"/>
      <c r="FC111" s="1"/>
      <c r="FD111" s="1"/>
      <c r="FE111" s="1"/>
      <c r="FF111" s="1"/>
      <c r="FG111" s="1"/>
      <c r="FH111" s="1"/>
      <c r="FI111" s="1"/>
      <c r="FJ111" s="3"/>
      <c r="FK111" s="1"/>
      <c r="FL111" s="1"/>
      <c r="FM111" s="1"/>
      <c r="FN111" s="1"/>
      <c r="FO111" s="1"/>
      <c r="FP111" s="1"/>
      <c r="FQ111" s="1"/>
      <c r="FR111" s="1"/>
      <c r="FS111" s="1"/>
      <c r="FT111" s="2"/>
      <c r="FU111" s="2"/>
      <c r="FV111" s="2"/>
      <c r="FW111" s="2"/>
      <c r="FX111" s="2"/>
      <c r="FY111" s="2"/>
      <c r="FZ111" s="1"/>
      <c r="GA111" s="1"/>
      <c r="GB111" s="38"/>
      <c r="GC111" s="4"/>
      <c r="GD111" s="5"/>
      <c r="GE111" s="5"/>
      <c r="GF111" s="5"/>
      <c r="GG111" s="5"/>
      <c r="GH111" s="5"/>
      <c r="GI111" s="5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</row>
    <row r="112" spans="2:291" s="150" customFormat="1" x14ac:dyDescent="0.3">
      <c r="DP112" s="1"/>
      <c r="DQ112" s="166" t="s">
        <v>125</v>
      </c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8"/>
      <c r="EE112" s="22"/>
      <c r="EF112" s="8"/>
      <c r="EG112" s="1"/>
      <c r="EH112" s="166" t="s">
        <v>126</v>
      </c>
      <c r="EI112" s="167"/>
      <c r="EJ112" s="167"/>
      <c r="EK112" s="167"/>
      <c r="EL112" s="167"/>
      <c r="EM112" s="167"/>
      <c r="EN112" s="167"/>
      <c r="EO112" s="167"/>
      <c r="EP112" s="167"/>
      <c r="EQ112" s="167"/>
      <c r="ER112" s="167"/>
      <c r="ES112" s="167"/>
      <c r="ET112" s="167"/>
      <c r="EU112" s="168"/>
      <c r="EV112" s="1"/>
      <c r="EW112" s="1"/>
      <c r="EX112" s="1"/>
      <c r="EY112" s="1"/>
      <c r="EZ112" s="7"/>
      <c r="FA112" s="1"/>
      <c r="FB112" s="1"/>
      <c r="FC112" s="1"/>
      <c r="FD112" s="174" t="s">
        <v>21</v>
      </c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6"/>
      <c r="FR112" s="1"/>
      <c r="FS112" s="1"/>
      <c r="FT112" s="1"/>
      <c r="FU112" s="1"/>
      <c r="FV112" s="268" t="s">
        <v>134</v>
      </c>
      <c r="FW112" s="269"/>
      <c r="FX112" s="269"/>
      <c r="FY112" s="269"/>
      <c r="FZ112" s="269"/>
      <c r="GA112" s="269"/>
      <c r="GB112" s="269"/>
      <c r="GC112" s="210"/>
      <c r="GD112" s="210"/>
      <c r="GE112" s="210"/>
      <c r="GF112" s="210"/>
      <c r="GG112" s="210"/>
      <c r="GH112" s="210"/>
      <c r="GI112" s="272"/>
      <c r="GJ112" s="1"/>
      <c r="GK112" s="2"/>
      <c r="GL112" s="156"/>
      <c r="GM112" s="156"/>
      <c r="GN112" s="156"/>
      <c r="GO112" s="156"/>
      <c r="GP112" s="156"/>
      <c r="GQ112" s="156"/>
      <c r="GR112" s="156"/>
      <c r="GS112" s="156"/>
      <c r="GT112" s="156"/>
      <c r="GU112" s="156"/>
      <c r="GV112" s="156"/>
      <c r="GW112" s="156"/>
      <c r="GX112" s="156"/>
      <c r="GY112" s="156"/>
    </row>
    <row r="113" spans="2:207" s="150" customFormat="1" x14ac:dyDescent="0.3">
      <c r="DP113" s="1"/>
      <c r="DQ113" s="169"/>
      <c r="DR113" s="156"/>
      <c r="DS113" s="156"/>
      <c r="DT113" s="156"/>
      <c r="DU113" s="156"/>
      <c r="DV113" s="156"/>
      <c r="DW113" s="156"/>
      <c r="DX113" s="156"/>
      <c r="DY113" s="156"/>
      <c r="DZ113" s="156"/>
      <c r="EA113" s="156"/>
      <c r="EB113" s="156"/>
      <c r="EC113" s="156"/>
      <c r="ED113" s="170"/>
      <c r="EE113" s="61"/>
      <c r="EF113" s="8"/>
      <c r="EG113" s="1"/>
      <c r="EH113" s="169"/>
      <c r="EI113" s="156"/>
      <c r="EJ113" s="156"/>
      <c r="EK113" s="156"/>
      <c r="EL113" s="156"/>
      <c r="EM113" s="156"/>
      <c r="EN113" s="156"/>
      <c r="EO113" s="156"/>
      <c r="EP113" s="156"/>
      <c r="EQ113" s="156"/>
      <c r="ER113" s="156"/>
      <c r="ES113" s="156"/>
      <c r="ET113" s="156"/>
      <c r="EU113" s="170"/>
      <c r="EV113" s="1"/>
      <c r="EW113" s="1"/>
      <c r="EX113" s="1"/>
      <c r="EY113" s="1"/>
      <c r="EZ113" s="7"/>
      <c r="FA113" s="1"/>
      <c r="FB113" s="1"/>
      <c r="FC113" s="1"/>
      <c r="FD113" s="177"/>
      <c r="FE113" s="178"/>
      <c r="FF113" s="178"/>
      <c r="FG113" s="178"/>
      <c r="FH113" s="178"/>
      <c r="FI113" s="178"/>
      <c r="FJ113" s="178"/>
      <c r="FK113" s="178"/>
      <c r="FL113" s="178"/>
      <c r="FM113" s="178"/>
      <c r="FN113" s="178"/>
      <c r="FO113" s="178"/>
      <c r="FP113" s="178"/>
      <c r="FQ113" s="179"/>
      <c r="FR113" s="1"/>
      <c r="FS113" s="1"/>
      <c r="FT113" s="1"/>
      <c r="FU113" s="1"/>
      <c r="FV113" s="271"/>
      <c r="FW113" s="210"/>
      <c r="FX113" s="210"/>
      <c r="FY113" s="210"/>
      <c r="FZ113" s="210"/>
      <c r="GA113" s="210"/>
      <c r="GB113" s="210"/>
      <c r="GC113" s="210"/>
      <c r="GD113" s="210"/>
      <c r="GE113" s="210"/>
      <c r="GF113" s="210"/>
      <c r="GG113" s="210"/>
      <c r="GH113" s="210"/>
      <c r="GI113" s="272"/>
      <c r="GJ113" s="1"/>
      <c r="GK113" s="2"/>
      <c r="GL113" s="156"/>
      <c r="GM113" s="156"/>
      <c r="GN113" s="156"/>
      <c r="GO113" s="156"/>
      <c r="GP113" s="156"/>
      <c r="GQ113" s="156"/>
      <c r="GR113" s="156"/>
      <c r="GS113" s="156"/>
      <c r="GT113" s="156"/>
      <c r="GU113" s="156"/>
      <c r="GV113" s="156"/>
      <c r="GW113" s="156"/>
      <c r="GX113" s="156"/>
      <c r="GY113" s="156"/>
    </row>
    <row r="114" spans="2:207" s="150" customFormat="1" x14ac:dyDescent="0.3">
      <c r="DP114" s="1"/>
      <c r="DQ114" s="169"/>
      <c r="DR114" s="156"/>
      <c r="DS114" s="156"/>
      <c r="DT114" s="156"/>
      <c r="DU114" s="156"/>
      <c r="DV114" s="156"/>
      <c r="DW114" s="156"/>
      <c r="DX114" s="156"/>
      <c r="DY114" s="156"/>
      <c r="DZ114" s="156"/>
      <c r="EA114" s="156"/>
      <c r="EB114" s="156"/>
      <c r="EC114" s="156"/>
      <c r="ED114" s="170"/>
      <c r="EE114" s="61"/>
      <c r="EF114" s="8"/>
      <c r="EG114" s="1"/>
      <c r="EH114" s="169"/>
      <c r="EI114" s="156"/>
      <c r="EJ114" s="156"/>
      <c r="EK114" s="156"/>
      <c r="EL114" s="156"/>
      <c r="EM114" s="156"/>
      <c r="EN114" s="156"/>
      <c r="EO114" s="156"/>
      <c r="EP114" s="156"/>
      <c r="EQ114" s="156"/>
      <c r="ER114" s="156"/>
      <c r="ES114" s="156"/>
      <c r="ET114" s="156"/>
      <c r="EU114" s="170"/>
      <c r="EV114" s="1"/>
      <c r="EW114" s="1"/>
      <c r="EX114" s="1"/>
      <c r="EY114" s="1"/>
      <c r="EZ114" s="7"/>
      <c r="FA114" s="1"/>
      <c r="FB114" s="1"/>
      <c r="FC114" s="1"/>
      <c r="FD114" s="177"/>
      <c r="FE114" s="178"/>
      <c r="FF114" s="178"/>
      <c r="FG114" s="178"/>
      <c r="FH114" s="178"/>
      <c r="FI114" s="178"/>
      <c r="FJ114" s="178"/>
      <c r="FK114" s="178"/>
      <c r="FL114" s="178"/>
      <c r="FM114" s="178"/>
      <c r="FN114" s="178"/>
      <c r="FO114" s="178"/>
      <c r="FP114" s="178"/>
      <c r="FQ114" s="179"/>
      <c r="FR114" s="1"/>
      <c r="FS114" s="1"/>
      <c r="FT114" s="1"/>
      <c r="FU114" s="1"/>
      <c r="FV114" s="271"/>
      <c r="FW114" s="210"/>
      <c r="FX114" s="210"/>
      <c r="FY114" s="210"/>
      <c r="FZ114" s="210"/>
      <c r="GA114" s="210"/>
      <c r="GB114" s="210"/>
      <c r="GC114" s="210"/>
      <c r="GD114" s="210"/>
      <c r="GE114" s="210"/>
      <c r="GF114" s="210"/>
      <c r="GG114" s="210"/>
      <c r="GH114" s="210"/>
      <c r="GI114" s="272"/>
      <c r="GJ114" s="1"/>
      <c r="GK114" s="2"/>
      <c r="GL114" s="156"/>
      <c r="GM114" s="156"/>
      <c r="GN114" s="156"/>
      <c r="GO114" s="156"/>
      <c r="GP114" s="156"/>
      <c r="GQ114" s="156"/>
      <c r="GR114" s="156"/>
      <c r="GS114" s="156"/>
      <c r="GT114" s="156"/>
      <c r="GU114" s="156"/>
      <c r="GV114" s="156"/>
      <c r="GW114" s="156"/>
      <c r="GX114" s="156"/>
      <c r="GY114" s="156"/>
    </row>
    <row r="115" spans="2:207" s="150" customFormat="1" x14ac:dyDescent="0.3">
      <c r="DP115" s="1"/>
      <c r="DQ115" s="171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3"/>
      <c r="EE115" s="8"/>
      <c r="EF115" s="8"/>
      <c r="EG115" s="1"/>
      <c r="EH115" s="171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3"/>
      <c r="EV115" s="1"/>
      <c r="EW115" s="1"/>
      <c r="EX115" s="1"/>
      <c r="EY115" s="1"/>
      <c r="EZ115" s="7"/>
      <c r="FA115" s="1"/>
      <c r="FB115" s="1"/>
      <c r="FC115" s="1"/>
      <c r="FD115" s="180"/>
      <c r="FE115" s="181"/>
      <c r="FF115" s="181"/>
      <c r="FG115" s="181"/>
      <c r="FH115" s="181"/>
      <c r="FI115" s="181"/>
      <c r="FJ115" s="181"/>
      <c r="FK115" s="181"/>
      <c r="FL115" s="181"/>
      <c r="FM115" s="181"/>
      <c r="FN115" s="181"/>
      <c r="FO115" s="181"/>
      <c r="FP115" s="181"/>
      <c r="FQ115" s="182"/>
      <c r="FR115" s="1"/>
      <c r="FS115" s="1"/>
      <c r="FT115" s="1"/>
      <c r="FU115" s="1"/>
      <c r="FV115" s="273"/>
      <c r="FW115" s="274"/>
      <c r="FX115" s="274"/>
      <c r="FY115" s="274"/>
      <c r="FZ115" s="274"/>
      <c r="GA115" s="274"/>
      <c r="GB115" s="274"/>
      <c r="GC115" s="274"/>
      <c r="GD115" s="274"/>
      <c r="GE115" s="274"/>
      <c r="GF115" s="274"/>
      <c r="GG115" s="274"/>
      <c r="GH115" s="274"/>
      <c r="GI115" s="275"/>
      <c r="GJ115" s="1"/>
      <c r="GK115" s="2"/>
      <c r="GL115" s="156"/>
      <c r="GM115" s="156"/>
      <c r="GN115" s="156"/>
      <c r="GO115" s="156"/>
      <c r="GP115" s="156"/>
      <c r="GQ115" s="156"/>
      <c r="GR115" s="156"/>
      <c r="GS115" s="156"/>
      <c r="GT115" s="156"/>
      <c r="GU115" s="156"/>
      <c r="GV115" s="156"/>
      <c r="GW115" s="156"/>
      <c r="GX115" s="156"/>
      <c r="GY115" s="156"/>
    </row>
    <row r="116" spans="2:207" s="150" customFormat="1" x14ac:dyDescent="0.3">
      <c r="DP116" s="1"/>
      <c r="DQ116" s="5"/>
      <c r="DR116" s="5"/>
      <c r="DS116" s="5"/>
      <c r="DT116" s="5"/>
      <c r="DU116" s="5"/>
      <c r="DV116" s="6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5"/>
      <c r="EI116" s="5"/>
      <c r="EJ116" s="5"/>
      <c r="EK116" s="5"/>
      <c r="EL116" s="5"/>
      <c r="EM116" s="6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7"/>
      <c r="FA116" s="1"/>
      <c r="FB116" s="1"/>
      <c r="FC116" s="1"/>
      <c r="FD116" s="5"/>
      <c r="FE116" s="5"/>
      <c r="FF116" s="5"/>
      <c r="FG116" s="5"/>
      <c r="FH116" s="5"/>
      <c r="FI116" s="6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5"/>
      <c r="FW116" s="5"/>
      <c r="FX116" s="5"/>
      <c r="FY116" s="5"/>
      <c r="FZ116" s="5"/>
      <c r="GA116" s="6"/>
      <c r="GB116" s="1"/>
      <c r="GC116" s="1"/>
      <c r="GD116" s="1"/>
      <c r="GE116" s="1"/>
      <c r="GF116" s="1"/>
      <c r="GG116" s="1"/>
      <c r="GH116" s="1"/>
      <c r="GI116" s="1"/>
      <c r="GJ116" s="1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</row>
    <row r="117" spans="2:207" s="150" customFormat="1" x14ac:dyDescent="0.3">
      <c r="DP117" s="1"/>
      <c r="DQ117" s="3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3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7"/>
      <c r="FA117" s="1"/>
      <c r="FB117" s="1"/>
      <c r="FC117" s="1"/>
      <c r="FD117" s="3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3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</row>
    <row r="118" spans="2:207" x14ac:dyDescent="0.3">
      <c r="DP118" s="1"/>
      <c r="DQ118" s="3"/>
      <c r="DR118" s="268" t="s">
        <v>121</v>
      </c>
      <c r="DS118" s="269"/>
      <c r="DT118" s="269"/>
      <c r="DU118" s="269"/>
      <c r="DV118" s="269"/>
      <c r="DW118" s="269"/>
      <c r="DX118" s="269"/>
      <c r="DY118" s="269"/>
      <c r="DZ118" s="269"/>
      <c r="EA118" s="269"/>
      <c r="EB118" s="269"/>
      <c r="EC118" s="269"/>
      <c r="ED118" s="270"/>
      <c r="EE118" s="21"/>
      <c r="EF118" s="21"/>
      <c r="EG118" s="21"/>
      <c r="EH118" s="41"/>
      <c r="EI118" s="268" t="s">
        <v>123</v>
      </c>
      <c r="EJ118" s="269"/>
      <c r="EK118" s="269"/>
      <c r="EL118" s="269"/>
      <c r="EM118" s="269"/>
      <c r="EN118" s="269"/>
      <c r="EO118" s="269"/>
      <c r="EP118" s="269"/>
      <c r="EQ118" s="269"/>
      <c r="ER118" s="269"/>
      <c r="ES118" s="269"/>
      <c r="ET118" s="269"/>
      <c r="EU118" s="270"/>
      <c r="EV118" s="21"/>
      <c r="EW118" s="21"/>
      <c r="EX118" s="21"/>
      <c r="EY118" s="21"/>
      <c r="EZ118" s="45"/>
      <c r="FA118" s="21"/>
      <c r="FB118" s="21"/>
      <c r="FC118" s="21"/>
      <c r="FD118" s="41"/>
      <c r="FE118" s="268" t="s">
        <v>27</v>
      </c>
      <c r="FF118" s="269"/>
      <c r="FG118" s="269"/>
      <c r="FH118" s="269"/>
      <c r="FI118" s="269"/>
      <c r="FJ118" s="269"/>
      <c r="FK118" s="269"/>
      <c r="FL118" s="269"/>
      <c r="FM118" s="269"/>
      <c r="FN118" s="269"/>
      <c r="FO118" s="269"/>
      <c r="FP118" s="269"/>
      <c r="FQ118" s="270"/>
      <c r="FR118" s="146"/>
      <c r="FS118" s="21"/>
      <c r="FT118" s="21"/>
      <c r="FU118" s="21"/>
      <c r="FV118" s="41"/>
      <c r="FW118" s="268" t="s">
        <v>30</v>
      </c>
      <c r="FX118" s="269"/>
      <c r="FY118" s="269"/>
      <c r="FZ118" s="269"/>
      <c r="GA118" s="269"/>
      <c r="GB118" s="269"/>
      <c r="GC118" s="269"/>
      <c r="GD118" s="269"/>
      <c r="GE118" s="269"/>
      <c r="GF118" s="269"/>
      <c r="GG118" s="269"/>
      <c r="GH118" s="269"/>
      <c r="GI118" s="270"/>
      <c r="GJ118" s="1"/>
      <c r="GK118" s="2"/>
      <c r="GL118" s="2"/>
      <c r="GM118" s="210"/>
      <c r="GN118" s="210"/>
      <c r="GO118" s="210"/>
      <c r="GP118" s="210"/>
      <c r="GQ118" s="210"/>
      <c r="GR118" s="210"/>
      <c r="GS118" s="210"/>
      <c r="GT118" s="210"/>
      <c r="GU118" s="210"/>
      <c r="GV118" s="210"/>
      <c r="GW118" s="210"/>
      <c r="GX118" s="210"/>
      <c r="GY118" s="210"/>
    </row>
    <row r="119" spans="2:207" x14ac:dyDescent="0.3">
      <c r="DP119" s="1"/>
      <c r="DQ119" s="4"/>
      <c r="DR119" s="271"/>
      <c r="DS119" s="210"/>
      <c r="DT119" s="210"/>
      <c r="DU119" s="210"/>
      <c r="DV119" s="210"/>
      <c r="DW119" s="210"/>
      <c r="DX119" s="210"/>
      <c r="DY119" s="210"/>
      <c r="DZ119" s="210"/>
      <c r="EA119" s="210"/>
      <c r="EB119" s="210"/>
      <c r="EC119" s="210"/>
      <c r="ED119" s="272"/>
      <c r="EE119" s="21"/>
      <c r="EF119" s="21"/>
      <c r="EG119" s="21"/>
      <c r="EH119" s="42"/>
      <c r="EI119" s="271"/>
      <c r="EJ119" s="210"/>
      <c r="EK119" s="210"/>
      <c r="EL119" s="210"/>
      <c r="EM119" s="210"/>
      <c r="EN119" s="210"/>
      <c r="EO119" s="210"/>
      <c r="EP119" s="210"/>
      <c r="EQ119" s="210"/>
      <c r="ER119" s="210"/>
      <c r="ES119" s="210"/>
      <c r="ET119" s="210"/>
      <c r="EU119" s="272"/>
      <c r="EV119" s="21"/>
      <c r="EW119" s="21"/>
      <c r="EX119" s="21"/>
      <c r="EY119" s="21"/>
      <c r="EZ119" s="45"/>
      <c r="FA119" s="21"/>
      <c r="FB119" s="21"/>
      <c r="FC119" s="21"/>
      <c r="FD119" s="42"/>
      <c r="FE119" s="271"/>
      <c r="FF119" s="210"/>
      <c r="FG119" s="210"/>
      <c r="FH119" s="210"/>
      <c r="FI119" s="210"/>
      <c r="FJ119" s="210"/>
      <c r="FK119" s="210"/>
      <c r="FL119" s="210"/>
      <c r="FM119" s="210"/>
      <c r="FN119" s="210"/>
      <c r="FO119" s="210"/>
      <c r="FP119" s="210"/>
      <c r="FQ119" s="272"/>
      <c r="FR119" s="146"/>
      <c r="FS119" s="21"/>
      <c r="FT119" s="21"/>
      <c r="FU119" s="21"/>
      <c r="FV119" s="42"/>
      <c r="FW119" s="271"/>
      <c r="FX119" s="210"/>
      <c r="FY119" s="210"/>
      <c r="FZ119" s="210"/>
      <c r="GA119" s="210"/>
      <c r="GB119" s="210"/>
      <c r="GC119" s="210"/>
      <c r="GD119" s="210"/>
      <c r="GE119" s="210"/>
      <c r="GF119" s="210"/>
      <c r="GG119" s="210"/>
      <c r="GH119" s="210"/>
      <c r="GI119" s="272"/>
      <c r="GJ119" s="1"/>
      <c r="GK119" s="2"/>
      <c r="GL119" s="2"/>
      <c r="GM119" s="210"/>
      <c r="GN119" s="210"/>
      <c r="GO119" s="210"/>
      <c r="GP119" s="210"/>
      <c r="GQ119" s="210"/>
      <c r="GR119" s="210"/>
      <c r="GS119" s="210"/>
      <c r="GT119" s="210"/>
      <c r="GU119" s="210"/>
      <c r="GV119" s="210"/>
      <c r="GW119" s="210"/>
      <c r="GX119" s="210"/>
      <c r="GY119" s="210"/>
    </row>
    <row r="120" spans="2:207" x14ac:dyDescent="0.3">
      <c r="DP120" s="1"/>
      <c r="DQ120" s="3"/>
      <c r="DR120" s="271"/>
      <c r="DS120" s="210"/>
      <c r="DT120" s="210"/>
      <c r="DU120" s="210"/>
      <c r="DV120" s="210"/>
      <c r="DW120" s="210"/>
      <c r="DX120" s="210"/>
      <c r="DY120" s="210"/>
      <c r="DZ120" s="210"/>
      <c r="EA120" s="210"/>
      <c r="EB120" s="210"/>
      <c r="EC120" s="210"/>
      <c r="ED120" s="272"/>
      <c r="EE120" s="21"/>
      <c r="EF120" s="21"/>
      <c r="EG120" s="21"/>
      <c r="EH120" s="59"/>
      <c r="EI120" s="271"/>
      <c r="EJ120" s="210"/>
      <c r="EK120" s="210"/>
      <c r="EL120" s="210"/>
      <c r="EM120" s="210"/>
      <c r="EN120" s="210"/>
      <c r="EO120" s="210"/>
      <c r="EP120" s="210"/>
      <c r="EQ120" s="210"/>
      <c r="ER120" s="210"/>
      <c r="ES120" s="210"/>
      <c r="ET120" s="210"/>
      <c r="EU120" s="272"/>
      <c r="EV120" s="21"/>
      <c r="EW120" s="21"/>
      <c r="EX120" s="21"/>
      <c r="EY120" s="21"/>
      <c r="EZ120" s="45"/>
      <c r="FA120" s="21"/>
      <c r="FB120" s="21"/>
      <c r="FC120" s="21"/>
      <c r="FD120" s="41"/>
      <c r="FE120" s="271"/>
      <c r="FF120" s="210"/>
      <c r="FG120" s="210"/>
      <c r="FH120" s="210"/>
      <c r="FI120" s="210"/>
      <c r="FJ120" s="210"/>
      <c r="FK120" s="210"/>
      <c r="FL120" s="210"/>
      <c r="FM120" s="210"/>
      <c r="FN120" s="210"/>
      <c r="FO120" s="210"/>
      <c r="FP120" s="210"/>
      <c r="FQ120" s="272"/>
      <c r="FR120" s="146"/>
      <c r="FS120" s="21"/>
      <c r="FT120" s="21"/>
      <c r="FU120" s="21"/>
      <c r="FV120" s="41"/>
      <c r="FW120" s="271"/>
      <c r="FX120" s="210"/>
      <c r="FY120" s="210"/>
      <c r="FZ120" s="210"/>
      <c r="GA120" s="210"/>
      <c r="GB120" s="210"/>
      <c r="GC120" s="210"/>
      <c r="GD120" s="210"/>
      <c r="GE120" s="210"/>
      <c r="GF120" s="210"/>
      <c r="GG120" s="210"/>
      <c r="GH120" s="210"/>
      <c r="GI120" s="272"/>
      <c r="GJ120" s="1"/>
      <c r="GK120" s="2"/>
      <c r="GL120" s="2"/>
      <c r="GM120" s="210"/>
      <c r="GN120" s="210"/>
      <c r="GO120" s="210"/>
      <c r="GP120" s="210"/>
      <c r="GQ120" s="210"/>
      <c r="GR120" s="210"/>
      <c r="GS120" s="210"/>
      <c r="GT120" s="210"/>
      <c r="GU120" s="210"/>
      <c r="GV120" s="210"/>
      <c r="GW120" s="210"/>
      <c r="GX120" s="210"/>
      <c r="GY120" s="210"/>
    </row>
    <row r="121" spans="2:207" x14ac:dyDescent="0.3">
      <c r="DP121" s="1"/>
      <c r="DQ121" s="3"/>
      <c r="DR121" s="273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5"/>
      <c r="EE121" s="21"/>
      <c r="EF121" s="21"/>
      <c r="EG121" s="21"/>
      <c r="EH121" s="41"/>
      <c r="EI121" s="273"/>
      <c r="EJ121" s="274"/>
      <c r="EK121" s="274"/>
      <c r="EL121" s="274"/>
      <c r="EM121" s="274"/>
      <c r="EN121" s="274"/>
      <c r="EO121" s="274"/>
      <c r="EP121" s="274"/>
      <c r="EQ121" s="274"/>
      <c r="ER121" s="274"/>
      <c r="ES121" s="274"/>
      <c r="ET121" s="274"/>
      <c r="EU121" s="275"/>
      <c r="EV121" s="21"/>
      <c r="EW121" s="21"/>
      <c r="EX121" s="21"/>
      <c r="EY121" s="21"/>
      <c r="EZ121" s="45"/>
      <c r="FA121" s="21"/>
      <c r="FB121" s="21"/>
      <c r="FC121" s="21"/>
      <c r="FD121" s="41"/>
      <c r="FE121" s="273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4"/>
      <c r="FQ121" s="275"/>
      <c r="FR121" s="146"/>
      <c r="FS121" s="21"/>
      <c r="FT121" s="21"/>
      <c r="FU121" s="21"/>
      <c r="FV121" s="41"/>
      <c r="FW121" s="273"/>
      <c r="FX121" s="274"/>
      <c r="FY121" s="274"/>
      <c r="FZ121" s="274"/>
      <c r="GA121" s="274"/>
      <c r="GB121" s="274"/>
      <c r="GC121" s="274"/>
      <c r="GD121" s="274"/>
      <c r="GE121" s="274"/>
      <c r="GF121" s="274"/>
      <c r="GG121" s="274"/>
      <c r="GH121" s="274"/>
      <c r="GI121" s="275"/>
      <c r="GJ121" s="1"/>
      <c r="GK121" s="2"/>
      <c r="GL121" s="2"/>
      <c r="GM121" s="210"/>
      <c r="GN121" s="210"/>
      <c r="GO121" s="210"/>
      <c r="GP121" s="210"/>
      <c r="GQ121" s="210"/>
      <c r="GR121" s="210"/>
      <c r="GS121" s="210"/>
      <c r="GT121" s="210"/>
      <c r="GU121" s="210"/>
      <c r="GV121" s="210"/>
      <c r="GW121" s="210"/>
      <c r="GX121" s="210"/>
      <c r="GY121" s="210"/>
    </row>
    <row r="122" spans="2:207" x14ac:dyDescent="0.3">
      <c r="DP122" s="1"/>
      <c r="DQ122" s="3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1"/>
      <c r="ED122" s="21"/>
      <c r="EE122" s="21"/>
      <c r="EF122" s="21"/>
      <c r="EG122" s="21"/>
      <c r="EH122" s="41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1"/>
      <c r="EU122" s="21"/>
      <c r="EV122" s="21"/>
      <c r="EW122" s="21"/>
      <c r="EX122" s="21"/>
      <c r="EY122" s="21"/>
      <c r="EZ122" s="45"/>
      <c r="FA122" s="21"/>
      <c r="FB122" s="21"/>
      <c r="FC122" s="21"/>
      <c r="FD122" s="41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1"/>
      <c r="FQ122" s="21"/>
      <c r="FR122" s="21"/>
      <c r="FS122" s="21"/>
      <c r="FT122" s="21"/>
      <c r="FU122" s="21"/>
      <c r="FV122" s="41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1"/>
      <c r="GI122" s="21"/>
      <c r="GJ122" s="1"/>
      <c r="GK122" s="2"/>
      <c r="GL122" s="2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2"/>
      <c r="GY122" s="2"/>
    </row>
    <row r="123" spans="2:207" x14ac:dyDescent="0.3">
      <c r="DP123" s="1"/>
      <c r="DQ123" s="3"/>
      <c r="DR123" s="268" t="s">
        <v>122</v>
      </c>
      <c r="DS123" s="269"/>
      <c r="DT123" s="269"/>
      <c r="DU123" s="269"/>
      <c r="DV123" s="269"/>
      <c r="DW123" s="269"/>
      <c r="DX123" s="269"/>
      <c r="DY123" s="269"/>
      <c r="DZ123" s="269"/>
      <c r="EA123" s="269"/>
      <c r="EB123" s="269"/>
      <c r="EC123" s="269"/>
      <c r="ED123" s="270"/>
      <c r="EE123" s="21"/>
      <c r="EF123" s="21"/>
      <c r="EG123" s="21"/>
      <c r="EH123" s="41"/>
      <c r="EI123" s="268" t="s">
        <v>128</v>
      </c>
      <c r="EJ123" s="269"/>
      <c r="EK123" s="269"/>
      <c r="EL123" s="269"/>
      <c r="EM123" s="269"/>
      <c r="EN123" s="269"/>
      <c r="EO123" s="269"/>
      <c r="EP123" s="269"/>
      <c r="EQ123" s="269"/>
      <c r="ER123" s="269"/>
      <c r="ES123" s="269"/>
      <c r="ET123" s="269"/>
      <c r="EU123" s="270"/>
      <c r="EV123" s="21"/>
      <c r="EW123" s="21"/>
      <c r="EX123" s="21"/>
      <c r="EY123" s="21"/>
      <c r="EZ123" s="45"/>
      <c r="FA123" s="21"/>
      <c r="FB123" s="21"/>
      <c r="FC123" s="21"/>
      <c r="FD123" s="41"/>
      <c r="FE123" s="268" t="s">
        <v>137</v>
      </c>
      <c r="FF123" s="269"/>
      <c r="FG123" s="269"/>
      <c r="FH123" s="269"/>
      <c r="FI123" s="269"/>
      <c r="FJ123" s="269"/>
      <c r="FK123" s="269"/>
      <c r="FL123" s="269"/>
      <c r="FM123" s="269"/>
      <c r="FN123" s="269"/>
      <c r="FO123" s="269"/>
      <c r="FP123" s="269"/>
      <c r="FQ123" s="270"/>
      <c r="FR123" s="21"/>
      <c r="FS123" s="21"/>
      <c r="FT123" s="30"/>
      <c r="FU123" s="30"/>
      <c r="FV123" s="41"/>
      <c r="FW123" s="183" t="s">
        <v>118</v>
      </c>
      <c r="FX123" s="184"/>
      <c r="FY123" s="184"/>
      <c r="FZ123" s="184"/>
      <c r="GA123" s="184"/>
      <c r="GB123" s="184"/>
      <c r="GC123" s="184"/>
      <c r="GD123" s="184"/>
      <c r="GE123" s="184"/>
      <c r="GF123" s="184"/>
      <c r="GG123" s="184"/>
      <c r="GH123" s="184"/>
      <c r="GI123" s="185"/>
      <c r="GJ123" s="1"/>
      <c r="GK123" s="2"/>
      <c r="GL123" s="2"/>
      <c r="GM123" s="210"/>
      <c r="GN123" s="210"/>
      <c r="GO123" s="210"/>
      <c r="GP123" s="210"/>
      <c r="GQ123" s="210"/>
      <c r="GR123" s="210"/>
      <c r="GS123" s="210"/>
      <c r="GT123" s="210"/>
      <c r="GU123" s="210"/>
      <c r="GV123" s="210"/>
      <c r="GW123" s="210"/>
      <c r="GX123" s="210"/>
      <c r="GY123" s="210"/>
    </row>
    <row r="124" spans="2:207" x14ac:dyDescent="0.3">
      <c r="DP124" s="1"/>
      <c r="DQ124" s="4"/>
      <c r="DR124" s="271"/>
      <c r="DS124" s="210"/>
      <c r="DT124" s="210"/>
      <c r="DU124" s="210"/>
      <c r="DV124" s="210"/>
      <c r="DW124" s="210"/>
      <c r="DX124" s="210"/>
      <c r="DY124" s="210"/>
      <c r="DZ124" s="210"/>
      <c r="EA124" s="210"/>
      <c r="EB124" s="210"/>
      <c r="EC124" s="210"/>
      <c r="ED124" s="272"/>
      <c r="EE124" s="21"/>
      <c r="EF124" s="21"/>
      <c r="EG124" s="21"/>
      <c r="EH124" s="42"/>
      <c r="EI124" s="271"/>
      <c r="EJ124" s="210"/>
      <c r="EK124" s="210"/>
      <c r="EL124" s="210"/>
      <c r="EM124" s="210"/>
      <c r="EN124" s="210"/>
      <c r="EO124" s="210"/>
      <c r="EP124" s="210"/>
      <c r="EQ124" s="210"/>
      <c r="ER124" s="210"/>
      <c r="ES124" s="210"/>
      <c r="ET124" s="210"/>
      <c r="EU124" s="272"/>
      <c r="EV124" s="21"/>
      <c r="EW124" s="21"/>
      <c r="EX124" s="21"/>
      <c r="EY124" s="21"/>
      <c r="EZ124" s="45"/>
      <c r="FA124" s="21"/>
      <c r="FB124" s="21"/>
      <c r="FC124" s="21"/>
      <c r="FD124" s="42"/>
      <c r="FE124" s="271"/>
      <c r="FF124" s="210"/>
      <c r="FG124" s="210"/>
      <c r="FH124" s="210"/>
      <c r="FI124" s="210"/>
      <c r="FJ124" s="210"/>
      <c r="FK124" s="210"/>
      <c r="FL124" s="210"/>
      <c r="FM124" s="210"/>
      <c r="FN124" s="210"/>
      <c r="FO124" s="210"/>
      <c r="FP124" s="210"/>
      <c r="FQ124" s="272"/>
      <c r="FR124" s="21"/>
      <c r="FS124" s="21"/>
      <c r="FT124" s="50"/>
      <c r="FU124" s="50"/>
      <c r="FV124" s="42"/>
      <c r="FW124" s="186"/>
      <c r="FX124" s="187"/>
      <c r="FY124" s="187"/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8"/>
      <c r="GJ124" s="1"/>
      <c r="GK124" s="2"/>
      <c r="GL124" s="2"/>
      <c r="GM124" s="210"/>
      <c r="GN124" s="210"/>
      <c r="GO124" s="210"/>
      <c r="GP124" s="210"/>
      <c r="GQ124" s="210"/>
      <c r="GR124" s="210"/>
      <c r="GS124" s="210"/>
      <c r="GT124" s="210"/>
      <c r="GU124" s="210"/>
      <c r="GV124" s="210"/>
      <c r="GW124" s="210"/>
      <c r="GX124" s="210"/>
      <c r="GY124" s="210"/>
    </row>
    <row r="125" spans="2:207" x14ac:dyDescent="0.3">
      <c r="DP125" s="1"/>
      <c r="DQ125" s="3"/>
      <c r="DR125" s="271"/>
      <c r="DS125" s="210"/>
      <c r="DT125" s="210"/>
      <c r="DU125" s="210"/>
      <c r="DV125" s="210"/>
      <c r="DW125" s="210"/>
      <c r="DX125" s="210"/>
      <c r="DY125" s="210"/>
      <c r="DZ125" s="210"/>
      <c r="EA125" s="210"/>
      <c r="EB125" s="210"/>
      <c r="EC125" s="210"/>
      <c r="ED125" s="272"/>
      <c r="EE125" s="21"/>
      <c r="EF125" s="21"/>
      <c r="EG125" s="21"/>
      <c r="EH125" s="59"/>
      <c r="EI125" s="271"/>
      <c r="EJ125" s="210"/>
      <c r="EK125" s="210"/>
      <c r="EL125" s="210"/>
      <c r="EM125" s="210"/>
      <c r="EN125" s="210"/>
      <c r="EO125" s="210"/>
      <c r="EP125" s="210"/>
      <c r="EQ125" s="210"/>
      <c r="ER125" s="210"/>
      <c r="ES125" s="210"/>
      <c r="ET125" s="210"/>
      <c r="EU125" s="272"/>
      <c r="EV125" s="21"/>
      <c r="EW125" s="30"/>
      <c r="EX125" s="21"/>
      <c r="EY125" s="21"/>
      <c r="EZ125" s="45"/>
      <c r="FA125" s="21"/>
      <c r="FB125" s="30"/>
      <c r="FC125" s="45"/>
      <c r="FD125" s="30"/>
      <c r="FE125" s="271"/>
      <c r="FF125" s="210"/>
      <c r="FG125" s="210"/>
      <c r="FH125" s="210"/>
      <c r="FI125" s="210"/>
      <c r="FJ125" s="210"/>
      <c r="FK125" s="210"/>
      <c r="FL125" s="210"/>
      <c r="FM125" s="210"/>
      <c r="FN125" s="210"/>
      <c r="FO125" s="210"/>
      <c r="FP125" s="210"/>
      <c r="FQ125" s="272"/>
      <c r="FR125" s="21"/>
      <c r="FS125" s="21"/>
      <c r="FT125" s="50"/>
      <c r="FU125" s="50"/>
      <c r="FV125" s="41"/>
      <c r="FW125" s="186"/>
      <c r="FX125" s="187"/>
      <c r="FY125" s="187"/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8"/>
      <c r="GJ125" s="1"/>
      <c r="GK125" s="2"/>
      <c r="GL125" s="2"/>
      <c r="GM125" s="210"/>
      <c r="GN125" s="210"/>
      <c r="GO125" s="210"/>
      <c r="GP125" s="210"/>
      <c r="GQ125" s="210"/>
      <c r="GR125" s="210"/>
      <c r="GS125" s="210"/>
      <c r="GT125" s="210"/>
      <c r="GU125" s="210"/>
      <c r="GV125" s="210"/>
      <c r="GW125" s="210"/>
      <c r="GX125" s="210"/>
      <c r="GY125" s="210"/>
    </row>
    <row r="126" spans="2:207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DP126" s="1"/>
      <c r="DQ126" s="3"/>
      <c r="DR126" s="273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5"/>
      <c r="EE126" s="21"/>
      <c r="EF126" s="21"/>
      <c r="EG126" s="21"/>
      <c r="EH126" s="41"/>
      <c r="EI126" s="273"/>
      <c r="EJ126" s="274"/>
      <c r="EK126" s="274"/>
      <c r="EL126" s="274"/>
      <c r="EM126" s="274"/>
      <c r="EN126" s="274"/>
      <c r="EO126" s="274"/>
      <c r="EP126" s="274"/>
      <c r="EQ126" s="274"/>
      <c r="ER126" s="274"/>
      <c r="ES126" s="274"/>
      <c r="ET126" s="274"/>
      <c r="EU126" s="275"/>
      <c r="EV126" s="21"/>
      <c r="EW126" s="30"/>
      <c r="EX126" s="21"/>
      <c r="EY126" s="21"/>
      <c r="EZ126" s="45"/>
      <c r="FA126" s="21"/>
      <c r="FB126" s="30"/>
      <c r="FC126" s="45"/>
      <c r="FD126" s="30"/>
      <c r="FE126" s="273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4"/>
      <c r="FQ126" s="275"/>
      <c r="FR126" s="21"/>
      <c r="FS126" s="21"/>
      <c r="FT126" s="50"/>
      <c r="FU126" s="50"/>
      <c r="FV126" s="41"/>
      <c r="FW126" s="189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90"/>
      <c r="GI126" s="191"/>
      <c r="GJ126" s="1"/>
      <c r="GK126" s="2"/>
      <c r="GL126" s="2"/>
      <c r="GM126" s="210"/>
      <c r="GN126" s="210"/>
      <c r="GO126" s="210"/>
      <c r="GP126" s="210"/>
      <c r="GQ126" s="210"/>
      <c r="GR126" s="210"/>
      <c r="GS126" s="210"/>
      <c r="GT126" s="210"/>
      <c r="GU126" s="210"/>
      <c r="GV126" s="210"/>
      <c r="GW126" s="210"/>
      <c r="GX126" s="210"/>
      <c r="GY126" s="210"/>
    </row>
    <row r="127" spans="2:207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66" t="s">
        <v>33</v>
      </c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8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DP127" s="1"/>
      <c r="DQ127" s="3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1"/>
      <c r="ED127" s="21"/>
      <c r="EE127" s="21"/>
      <c r="EF127" s="21"/>
      <c r="EG127" s="21"/>
      <c r="EH127" s="4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30"/>
      <c r="EX127" s="21"/>
      <c r="EY127" s="21"/>
      <c r="EZ127" s="45"/>
      <c r="FA127" s="21"/>
      <c r="FB127" s="30"/>
      <c r="FC127" s="45"/>
      <c r="FD127" s="3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1"/>
      <c r="FQ127" s="21"/>
      <c r="FR127" s="21"/>
      <c r="FS127" s="21"/>
      <c r="FT127" s="21"/>
      <c r="FU127" s="21"/>
      <c r="FV127" s="41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1"/>
      <c r="GI127" s="21"/>
      <c r="GJ127" s="1"/>
      <c r="GK127" s="2"/>
      <c r="GL127" s="2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2"/>
      <c r="GY127" s="2"/>
    </row>
    <row r="128" spans="2:207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69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7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"/>
      <c r="CJ128" s="1"/>
      <c r="CK128" s="1"/>
      <c r="CL128" s="1"/>
      <c r="CM128" s="1"/>
      <c r="CN128" s="1"/>
      <c r="CO128" s="1"/>
      <c r="DP128" s="2"/>
      <c r="DQ128" s="3"/>
      <c r="DR128" s="268" t="s">
        <v>136</v>
      </c>
      <c r="DS128" s="269"/>
      <c r="DT128" s="269"/>
      <c r="DU128" s="269"/>
      <c r="DV128" s="269"/>
      <c r="DW128" s="269"/>
      <c r="DX128" s="269"/>
      <c r="DY128" s="269"/>
      <c r="DZ128" s="269"/>
      <c r="EA128" s="269"/>
      <c r="EB128" s="269"/>
      <c r="EC128" s="269"/>
      <c r="ED128" s="270"/>
      <c r="EE128" s="21"/>
      <c r="EF128" s="21"/>
      <c r="EG128" s="21"/>
      <c r="EH128" s="41"/>
      <c r="EI128" s="268" t="s">
        <v>103</v>
      </c>
      <c r="EJ128" s="269"/>
      <c r="EK128" s="269"/>
      <c r="EL128" s="269"/>
      <c r="EM128" s="269"/>
      <c r="EN128" s="269"/>
      <c r="EO128" s="269"/>
      <c r="EP128" s="269"/>
      <c r="EQ128" s="269"/>
      <c r="ER128" s="269"/>
      <c r="ES128" s="269"/>
      <c r="ET128" s="269"/>
      <c r="EU128" s="270"/>
      <c r="EV128" s="21"/>
      <c r="EW128" s="30"/>
      <c r="EX128" s="21"/>
      <c r="EY128" s="21"/>
      <c r="EZ128" s="45"/>
      <c r="FA128" s="21"/>
      <c r="FB128" s="21"/>
      <c r="FC128" s="30"/>
      <c r="FD128" s="41"/>
      <c r="FE128" s="220" t="s">
        <v>29</v>
      </c>
      <c r="FF128" s="221"/>
      <c r="FG128" s="221"/>
      <c r="FH128" s="221"/>
      <c r="FI128" s="221"/>
      <c r="FJ128" s="221"/>
      <c r="FK128" s="221"/>
      <c r="FL128" s="221"/>
      <c r="FM128" s="221"/>
      <c r="FN128" s="221"/>
      <c r="FO128" s="221"/>
      <c r="FP128" s="221"/>
      <c r="FQ128" s="222"/>
      <c r="FR128" s="21"/>
      <c r="FS128" s="21"/>
      <c r="FT128" s="21"/>
      <c r="FU128" s="21"/>
      <c r="FV128" s="41"/>
      <c r="FW128" s="183" t="s">
        <v>119</v>
      </c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5"/>
      <c r="GJ128" s="1"/>
      <c r="GK128" s="2"/>
      <c r="GL128" s="2"/>
      <c r="GM128" s="210"/>
      <c r="GN128" s="210"/>
      <c r="GO128" s="210"/>
      <c r="GP128" s="210"/>
      <c r="GQ128" s="210"/>
      <c r="GR128" s="210"/>
      <c r="GS128" s="210"/>
      <c r="GT128" s="210"/>
      <c r="GU128" s="210"/>
      <c r="GV128" s="210"/>
      <c r="GW128" s="210"/>
      <c r="GX128" s="210"/>
      <c r="GY128" s="210"/>
    </row>
    <row r="129" spans="2:207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69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7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"/>
      <c r="CJ129" s="1"/>
      <c r="CK129" s="1"/>
      <c r="CL129" s="1"/>
      <c r="CM129" s="1"/>
      <c r="CN129" s="1"/>
      <c r="CO129" s="1"/>
      <c r="DP129" s="2"/>
      <c r="DQ129" s="4"/>
      <c r="DR129" s="271"/>
      <c r="DS129" s="210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72"/>
      <c r="EE129" s="21"/>
      <c r="EF129" s="21"/>
      <c r="EG129" s="21"/>
      <c r="EH129" s="42"/>
      <c r="EI129" s="271"/>
      <c r="EJ129" s="210"/>
      <c r="EK129" s="210"/>
      <c r="EL129" s="210"/>
      <c r="EM129" s="210"/>
      <c r="EN129" s="210"/>
      <c r="EO129" s="210"/>
      <c r="EP129" s="210"/>
      <c r="EQ129" s="210"/>
      <c r="ER129" s="210"/>
      <c r="ES129" s="210"/>
      <c r="ET129" s="210"/>
      <c r="EU129" s="272"/>
      <c r="EV129" s="21"/>
      <c r="EW129" s="21"/>
      <c r="EX129" s="21"/>
      <c r="EY129" s="21"/>
      <c r="EZ129" s="45"/>
      <c r="FA129" s="21"/>
      <c r="FB129" s="21"/>
      <c r="FC129" s="30"/>
      <c r="FD129" s="42"/>
      <c r="FE129" s="223"/>
      <c r="FF129" s="224"/>
      <c r="FG129" s="224"/>
      <c r="FH129" s="224"/>
      <c r="FI129" s="224"/>
      <c r="FJ129" s="224"/>
      <c r="FK129" s="224"/>
      <c r="FL129" s="224"/>
      <c r="FM129" s="224"/>
      <c r="FN129" s="224"/>
      <c r="FO129" s="224"/>
      <c r="FP129" s="224"/>
      <c r="FQ129" s="225"/>
      <c r="FR129" s="21"/>
      <c r="FS129" s="21"/>
      <c r="FT129" s="21"/>
      <c r="FU129" s="21"/>
      <c r="FV129" s="42"/>
      <c r="FW129" s="186"/>
      <c r="FX129" s="187"/>
      <c r="FY129" s="187"/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8"/>
      <c r="GJ129" s="1"/>
      <c r="GK129" s="2"/>
      <c r="GL129" s="2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10"/>
      <c r="GW129" s="210"/>
      <c r="GX129" s="210"/>
      <c r="GY129" s="210"/>
    </row>
    <row r="130" spans="2:207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71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3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"/>
      <c r="CJ130" s="1"/>
      <c r="CK130" s="1"/>
      <c r="CL130" s="1"/>
      <c r="CM130" s="1"/>
      <c r="CN130" s="1"/>
      <c r="CO130" s="1"/>
      <c r="DP130" s="2"/>
      <c r="DQ130" s="2"/>
      <c r="DR130" s="271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72"/>
      <c r="EE130" s="21"/>
      <c r="EF130" s="30"/>
      <c r="EG130" s="21"/>
      <c r="EH130" s="21"/>
      <c r="EI130" s="271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72"/>
      <c r="EV130" s="21"/>
      <c r="EW130" s="30"/>
      <c r="EX130" s="21"/>
      <c r="EY130" s="21"/>
      <c r="EZ130" s="45"/>
      <c r="FA130" s="21"/>
      <c r="FB130" s="21"/>
      <c r="FC130" s="30"/>
      <c r="FD130" s="59"/>
      <c r="FE130" s="223"/>
      <c r="FF130" s="224"/>
      <c r="FG130" s="224"/>
      <c r="FH130" s="224"/>
      <c r="FI130" s="224"/>
      <c r="FJ130" s="224"/>
      <c r="FK130" s="224"/>
      <c r="FL130" s="224"/>
      <c r="FM130" s="224"/>
      <c r="FN130" s="224"/>
      <c r="FO130" s="224"/>
      <c r="FP130" s="224"/>
      <c r="FQ130" s="225"/>
      <c r="FR130" s="30"/>
      <c r="FS130" s="30"/>
      <c r="FT130" s="21"/>
      <c r="FU130" s="30"/>
      <c r="FV130" s="59"/>
      <c r="FW130" s="186"/>
      <c r="FX130" s="187"/>
      <c r="FY130" s="187"/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8"/>
      <c r="GJ130" s="1"/>
      <c r="GK130" s="2"/>
      <c r="GL130" s="2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</row>
    <row r="131" spans="2:207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2"/>
      <c r="AF131" s="2"/>
      <c r="AG131" s="2"/>
      <c r="AH131" s="2"/>
      <c r="AI131" s="2"/>
      <c r="AJ131" s="2"/>
      <c r="AK131" s="2"/>
      <c r="AL131" s="2"/>
      <c r="AM131" s="2"/>
      <c r="AN131" s="3"/>
      <c r="AO131" s="2"/>
      <c r="AP131" s="2"/>
      <c r="AQ131" s="2"/>
      <c r="AR131" s="2"/>
      <c r="AS131" s="2"/>
      <c r="AT131" s="2"/>
      <c r="AU131" s="2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DP131" s="2"/>
      <c r="DQ131" s="2"/>
      <c r="DR131" s="273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5"/>
      <c r="EE131" s="21"/>
      <c r="EF131" s="30"/>
      <c r="EG131" s="21"/>
      <c r="EH131" s="21"/>
      <c r="EI131" s="273"/>
      <c r="EJ131" s="274"/>
      <c r="EK131" s="274"/>
      <c r="EL131" s="274"/>
      <c r="EM131" s="274"/>
      <c r="EN131" s="274"/>
      <c r="EO131" s="274"/>
      <c r="EP131" s="274"/>
      <c r="EQ131" s="274"/>
      <c r="ER131" s="274"/>
      <c r="ES131" s="274"/>
      <c r="ET131" s="274"/>
      <c r="EU131" s="275"/>
      <c r="EV131" s="21"/>
      <c r="EW131" s="30"/>
      <c r="EX131" s="21"/>
      <c r="EY131" s="21"/>
      <c r="EZ131" s="45"/>
      <c r="FA131" s="21"/>
      <c r="FB131" s="21"/>
      <c r="FC131" s="30"/>
      <c r="FD131" s="41"/>
      <c r="FE131" s="226"/>
      <c r="FF131" s="227"/>
      <c r="FG131" s="227"/>
      <c r="FH131" s="227"/>
      <c r="FI131" s="227"/>
      <c r="FJ131" s="227"/>
      <c r="FK131" s="227"/>
      <c r="FL131" s="227"/>
      <c r="FM131" s="227"/>
      <c r="FN131" s="227"/>
      <c r="FO131" s="227"/>
      <c r="FP131" s="227"/>
      <c r="FQ131" s="228"/>
      <c r="FR131" s="30"/>
      <c r="FS131" s="30"/>
      <c r="FT131" s="21"/>
      <c r="FU131" s="30"/>
      <c r="FV131" s="41"/>
      <c r="FW131" s="189"/>
      <c r="FX131" s="190"/>
      <c r="FY131" s="190"/>
      <c r="FZ131" s="190"/>
      <c r="GA131" s="190"/>
      <c r="GB131" s="190"/>
      <c r="GC131" s="190"/>
      <c r="GD131" s="190"/>
      <c r="GE131" s="190"/>
      <c r="GF131" s="190"/>
      <c r="GG131" s="190"/>
      <c r="GH131" s="190"/>
      <c r="GI131" s="191"/>
      <c r="GJ131" s="1"/>
      <c r="GK131" s="2"/>
      <c r="GL131" s="2"/>
      <c r="GM131" s="210"/>
      <c r="GN131" s="210"/>
      <c r="GO131" s="210"/>
      <c r="GP131" s="210"/>
      <c r="GQ131" s="210"/>
      <c r="GR131" s="210"/>
      <c r="GS131" s="210"/>
      <c r="GT131" s="210"/>
      <c r="GU131" s="210"/>
      <c r="GV131" s="210"/>
      <c r="GW131" s="210"/>
      <c r="GX131" s="210"/>
      <c r="GY131" s="210"/>
    </row>
    <row r="132" spans="2:207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2"/>
      <c r="AF132" s="2"/>
      <c r="AG132" s="2"/>
      <c r="AH132" s="2"/>
      <c r="AI132" s="2"/>
      <c r="AJ132" s="2"/>
      <c r="AK132" s="2"/>
      <c r="AL132" s="2"/>
      <c r="AM132" s="2"/>
      <c r="AN132" s="3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"/>
      <c r="AZ132" s="1"/>
      <c r="BA132" s="1"/>
      <c r="BB132" s="1"/>
      <c r="BC132" s="1"/>
      <c r="BD132" s="1"/>
      <c r="BE132" s="1"/>
      <c r="BF132" s="1"/>
      <c r="BG132" s="166" t="s">
        <v>36</v>
      </c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8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DP132" s="1"/>
      <c r="DQ132" s="2"/>
      <c r="DR132" s="146"/>
      <c r="DS132" s="146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6"/>
      <c r="EE132" s="21"/>
      <c r="EF132" s="30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30"/>
      <c r="EX132" s="21"/>
      <c r="EY132" s="21"/>
      <c r="EZ132" s="45"/>
      <c r="FA132" s="21"/>
      <c r="FB132" s="21"/>
      <c r="FC132" s="30"/>
      <c r="FD132" s="73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1"/>
      <c r="FQ132" s="30"/>
      <c r="FR132" s="30"/>
      <c r="FS132" s="30"/>
      <c r="FT132" s="21"/>
      <c r="FU132" s="30"/>
      <c r="FV132" s="41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1"/>
      <c r="GI132" s="21"/>
      <c r="GJ132" s="1"/>
      <c r="GK132" s="2"/>
      <c r="GL132" s="2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2"/>
      <c r="GY132" s="2"/>
    </row>
    <row r="133" spans="2:207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2"/>
      <c r="AF133" s="2"/>
      <c r="AG133" s="2"/>
      <c r="AH133" s="2"/>
      <c r="AI133" s="2"/>
      <c r="AJ133" s="2"/>
      <c r="AK133" s="2"/>
      <c r="AL133" s="2"/>
      <c r="AM133" s="2"/>
      <c r="AN133" s="4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6"/>
      <c r="BG133" s="169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70"/>
      <c r="BS133" s="1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DP133" s="1"/>
      <c r="DQ133" s="2"/>
      <c r="DR133" s="146"/>
      <c r="DS133" s="146"/>
      <c r="DT133" s="146"/>
      <c r="DU133" s="146"/>
      <c r="DV133" s="146"/>
      <c r="DW133" s="146"/>
      <c r="DX133" s="146"/>
      <c r="DY133" s="146"/>
      <c r="DZ133" s="146"/>
      <c r="EA133" s="146"/>
      <c r="EB133" s="146"/>
      <c r="EC133" s="146"/>
      <c r="ED133" s="146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37"/>
      <c r="EX133" s="37"/>
      <c r="EY133" s="37"/>
      <c r="EZ133" s="51"/>
      <c r="FA133" s="37"/>
      <c r="FB133" s="37"/>
      <c r="FC133" s="37"/>
      <c r="FD133" s="52"/>
      <c r="FE133" s="268" t="s">
        <v>67</v>
      </c>
      <c r="FF133" s="269"/>
      <c r="FG133" s="269"/>
      <c r="FH133" s="269"/>
      <c r="FI133" s="269"/>
      <c r="FJ133" s="269"/>
      <c r="FK133" s="269"/>
      <c r="FL133" s="269"/>
      <c r="FM133" s="269"/>
      <c r="FN133" s="269"/>
      <c r="FO133" s="269"/>
      <c r="FP133" s="269"/>
      <c r="FQ133" s="270"/>
      <c r="FR133" s="37"/>
      <c r="FS133" s="37"/>
      <c r="FT133" s="30"/>
      <c r="FU133" s="50"/>
      <c r="FV133" s="41"/>
      <c r="FW133" s="268" t="s">
        <v>129</v>
      </c>
      <c r="FX133" s="269"/>
      <c r="FY133" s="269"/>
      <c r="FZ133" s="269"/>
      <c r="GA133" s="269"/>
      <c r="GB133" s="269"/>
      <c r="GC133" s="269"/>
      <c r="GD133" s="269"/>
      <c r="GE133" s="269"/>
      <c r="GF133" s="269"/>
      <c r="GG133" s="269"/>
      <c r="GH133" s="269"/>
      <c r="GI133" s="270"/>
      <c r="GJ133" s="1"/>
      <c r="GK133" s="2"/>
      <c r="GL133" s="2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</row>
    <row r="134" spans="2:207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2"/>
      <c r="AF134" s="2"/>
      <c r="AG134" s="2"/>
      <c r="AH134" s="2"/>
      <c r="AI134" s="2"/>
      <c r="AJ134" s="2"/>
      <c r="AK134" s="2"/>
      <c r="AL134" s="2"/>
      <c r="AM134" s="2"/>
      <c r="AN134" s="3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1"/>
      <c r="AZ134" s="1"/>
      <c r="BA134" s="1"/>
      <c r="BB134" s="1"/>
      <c r="BC134" s="1"/>
      <c r="BD134" s="1"/>
      <c r="BE134" s="1"/>
      <c r="BF134" s="1"/>
      <c r="BG134" s="169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70"/>
      <c r="BS134" s="1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DP134" s="1"/>
      <c r="DQ134" s="2"/>
      <c r="DR134" s="146"/>
      <c r="DS134" s="146"/>
      <c r="DT134" s="146"/>
      <c r="DU134" s="146"/>
      <c r="DV134" s="146"/>
      <c r="DW134" s="146"/>
      <c r="DX134" s="146"/>
      <c r="DY134" s="146"/>
      <c r="DZ134" s="146"/>
      <c r="EA134" s="146"/>
      <c r="EB134" s="146"/>
      <c r="EC134" s="146"/>
      <c r="ED134" s="146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37"/>
      <c r="EY134" s="37"/>
      <c r="EZ134" s="51"/>
      <c r="FA134" s="37"/>
      <c r="FB134" s="37"/>
      <c r="FC134" s="37"/>
      <c r="FD134" s="66"/>
      <c r="FE134" s="271"/>
      <c r="FF134" s="210"/>
      <c r="FG134" s="210"/>
      <c r="FH134" s="210"/>
      <c r="FI134" s="210"/>
      <c r="FJ134" s="210"/>
      <c r="FK134" s="210"/>
      <c r="FL134" s="210"/>
      <c r="FM134" s="210"/>
      <c r="FN134" s="210"/>
      <c r="FO134" s="210"/>
      <c r="FP134" s="210"/>
      <c r="FQ134" s="272"/>
      <c r="FR134" s="21"/>
      <c r="FS134" s="30"/>
      <c r="FT134" s="21"/>
      <c r="FU134" s="30"/>
      <c r="FV134" s="42"/>
      <c r="FW134" s="271"/>
      <c r="FX134" s="210"/>
      <c r="FY134" s="210"/>
      <c r="FZ134" s="210"/>
      <c r="GA134" s="210"/>
      <c r="GB134" s="210"/>
      <c r="GC134" s="210"/>
      <c r="GD134" s="210"/>
      <c r="GE134" s="210"/>
      <c r="GF134" s="210"/>
      <c r="GG134" s="210"/>
      <c r="GH134" s="210"/>
      <c r="GI134" s="272"/>
      <c r="GJ134" s="1"/>
      <c r="GK134" s="2"/>
      <c r="GL134" s="2"/>
      <c r="GM134" s="210"/>
      <c r="GN134" s="210"/>
      <c r="GO134" s="210"/>
      <c r="GP134" s="210"/>
      <c r="GQ134" s="210"/>
      <c r="GR134" s="210"/>
      <c r="GS134" s="210"/>
      <c r="GT134" s="210"/>
      <c r="GU134" s="210"/>
      <c r="GV134" s="210"/>
      <c r="GW134" s="210"/>
      <c r="GX134" s="210"/>
      <c r="GY134" s="210"/>
    </row>
    <row r="135" spans="2:207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2"/>
      <c r="AF135" s="2"/>
      <c r="AG135" s="2"/>
      <c r="AH135" s="2"/>
      <c r="AI135" s="2"/>
      <c r="AJ135" s="2"/>
      <c r="AK135" s="2"/>
      <c r="AL135" s="2"/>
      <c r="AM135" s="2"/>
      <c r="AN135" s="3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1"/>
      <c r="BC135" s="1"/>
      <c r="BD135" s="1"/>
      <c r="BE135" s="1"/>
      <c r="BF135" s="1"/>
      <c r="BG135" s="171"/>
      <c r="BH135" s="172"/>
      <c r="BI135" s="172"/>
      <c r="BJ135" s="172"/>
      <c r="BK135" s="172"/>
      <c r="BL135" s="172"/>
      <c r="BM135" s="172"/>
      <c r="BN135" s="172"/>
      <c r="BO135" s="172"/>
      <c r="BP135" s="172"/>
      <c r="BQ135" s="172"/>
      <c r="BR135" s="173"/>
      <c r="BS135" s="1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DP135" s="1"/>
      <c r="DQ135" s="2"/>
      <c r="DR135" s="146"/>
      <c r="DS135" s="146"/>
      <c r="DT135" s="146"/>
      <c r="DU135" s="146"/>
      <c r="DV135" s="146"/>
      <c r="DW135" s="146"/>
      <c r="DX135" s="146"/>
      <c r="DY135" s="146"/>
      <c r="DZ135" s="146"/>
      <c r="EA135" s="146"/>
      <c r="EB135" s="146"/>
      <c r="EC135" s="146"/>
      <c r="ED135" s="146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37"/>
      <c r="EY135" s="37"/>
      <c r="EZ135" s="51"/>
      <c r="FA135" s="37"/>
      <c r="FB135" s="37"/>
      <c r="FC135" s="37"/>
      <c r="FD135" s="37"/>
      <c r="FE135" s="271"/>
      <c r="FF135" s="210"/>
      <c r="FG135" s="210"/>
      <c r="FH135" s="210"/>
      <c r="FI135" s="210"/>
      <c r="FJ135" s="210"/>
      <c r="FK135" s="210"/>
      <c r="FL135" s="210"/>
      <c r="FM135" s="210"/>
      <c r="FN135" s="210"/>
      <c r="FO135" s="210"/>
      <c r="FP135" s="210"/>
      <c r="FQ135" s="272"/>
      <c r="FR135" s="21"/>
      <c r="FS135" s="30"/>
      <c r="FT135" s="21"/>
      <c r="FU135" s="30"/>
      <c r="FV135" s="41"/>
      <c r="FW135" s="271"/>
      <c r="FX135" s="210"/>
      <c r="FY135" s="210"/>
      <c r="FZ135" s="210"/>
      <c r="GA135" s="210"/>
      <c r="GB135" s="210"/>
      <c r="GC135" s="210"/>
      <c r="GD135" s="210"/>
      <c r="GE135" s="210"/>
      <c r="GF135" s="210"/>
      <c r="GG135" s="210"/>
      <c r="GH135" s="210"/>
      <c r="GI135" s="272"/>
      <c r="GJ135" s="1"/>
      <c r="GK135" s="2"/>
      <c r="GL135" s="2"/>
      <c r="GM135" s="210"/>
      <c r="GN135" s="210"/>
      <c r="GO135" s="210"/>
      <c r="GP135" s="210"/>
      <c r="GQ135" s="210"/>
      <c r="GR135" s="210"/>
      <c r="GS135" s="210"/>
      <c r="GT135" s="210"/>
      <c r="GU135" s="210"/>
      <c r="GV135" s="210"/>
      <c r="GW135" s="210"/>
      <c r="GX135" s="210"/>
      <c r="GY135" s="210"/>
    </row>
    <row r="136" spans="2:207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2"/>
      <c r="AF136" s="2"/>
      <c r="AG136" s="2"/>
      <c r="AH136" s="2"/>
      <c r="AI136" s="2"/>
      <c r="AJ136" s="2"/>
      <c r="AK136" s="2"/>
      <c r="AL136" s="2"/>
      <c r="AM136" s="2"/>
      <c r="AN136" s="3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4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2"/>
      <c r="BZ136" s="2"/>
      <c r="CA136" s="2"/>
      <c r="CB136" s="2"/>
      <c r="CC136" s="2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DP136" s="1"/>
      <c r="DQ136" s="2"/>
      <c r="DR136" s="146"/>
      <c r="DS136" s="146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6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37"/>
      <c r="EY136" s="37"/>
      <c r="EZ136" s="51"/>
      <c r="FA136" s="37"/>
      <c r="FB136" s="37"/>
      <c r="FC136" s="37"/>
      <c r="FD136" s="37"/>
      <c r="FE136" s="273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4"/>
      <c r="FQ136" s="275"/>
      <c r="FR136" s="21"/>
      <c r="FS136" s="30"/>
      <c r="FT136" s="21"/>
      <c r="FU136" s="30"/>
      <c r="FV136" s="41"/>
      <c r="FW136" s="273"/>
      <c r="FX136" s="274"/>
      <c r="FY136" s="274"/>
      <c r="FZ136" s="274"/>
      <c r="GA136" s="274"/>
      <c r="GB136" s="274"/>
      <c r="GC136" s="274"/>
      <c r="GD136" s="274"/>
      <c r="GE136" s="274"/>
      <c r="GF136" s="274"/>
      <c r="GG136" s="274"/>
      <c r="GH136" s="274"/>
      <c r="GI136" s="275"/>
      <c r="GJ136" s="1"/>
      <c r="GK136" s="2"/>
      <c r="GL136" s="2"/>
      <c r="GM136" s="210"/>
      <c r="GN136" s="210"/>
      <c r="GO136" s="210"/>
      <c r="GP136" s="210"/>
      <c r="GQ136" s="210"/>
      <c r="GR136" s="210"/>
      <c r="GS136" s="210"/>
      <c r="GT136" s="210"/>
      <c r="GU136" s="210"/>
      <c r="GV136" s="210"/>
      <c r="GW136" s="210"/>
      <c r="GX136" s="210"/>
      <c r="GY136" s="210"/>
    </row>
    <row r="137" spans="2:207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2"/>
      <c r="AF137" s="2"/>
      <c r="AG137" s="2"/>
      <c r="AH137" s="2"/>
      <c r="AI137" s="2"/>
      <c r="AJ137" s="2"/>
      <c r="AK137" s="2"/>
      <c r="AL137" s="2"/>
      <c r="AM137" s="2"/>
      <c r="AN137" s="3"/>
      <c r="AO137" s="2"/>
      <c r="AP137" s="2"/>
      <c r="AQ137" s="2"/>
      <c r="AR137" s="2"/>
      <c r="AS137" s="2"/>
      <c r="AT137" s="2"/>
      <c r="AU137" s="1"/>
      <c r="AV137" s="1"/>
      <c r="AW137" s="2"/>
      <c r="AX137" s="2"/>
      <c r="AY137" s="6"/>
      <c r="AZ137" s="2"/>
      <c r="BA137" s="2"/>
      <c r="BB137" s="2"/>
      <c r="BC137" s="2"/>
      <c r="BD137" s="2"/>
      <c r="BE137" s="1"/>
      <c r="BF137" s="1"/>
      <c r="BG137" s="1"/>
      <c r="BH137" s="1"/>
      <c r="BI137" s="1"/>
      <c r="BJ137" s="1"/>
      <c r="BK137" s="1"/>
      <c r="BL137" s="1"/>
      <c r="BM137" s="4"/>
      <c r="BN137" s="1"/>
      <c r="BO137" s="1"/>
      <c r="BP137" s="1"/>
      <c r="BQ137" s="1"/>
      <c r="BR137" s="1"/>
      <c r="BS137" s="1"/>
      <c r="BT137" s="1"/>
      <c r="BU137" s="1"/>
      <c r="BV137" s="1"/>
      <c r="BW137" s="2"/>
      <c r="BX137" s="2"/>
      <c r="BY137" s="4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DP137" s="1"/>
      <c r="DQ137" s="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37"/>
      <c r="EY137" s="37"/>
      <c r="EZ137" s="51"/>
      <c r="FA137" s="37"/>
      <c r="FB137" s="37"/>
      <c r="FC137" s="37"/>
      <c r="FD137" s="37"/>
      <c r="FE137" s="146"/>
      <c r="FF137" s="146"/>
      <c r="FG137" s="146"/>
      <c r="FH137" s="146"/>
      <c r="FI137" s="146"/>
      <c r="FJ137" s="146"/>
      <c r="FK137" s="146"/>
      <c r="FL137" s="146"/>
      <c r="FM137" s="146"/>
      <c r="FN137" s="146"/>
      <c r="FO137" s="146"/>
      <c r="FP137" s="146"/>
      <c r="FQ137" s="146"/>
      <c r="FR137" s="21"/>
      <c r="FS137" s="30"/>
      <c r="FT137" s="21"/>
      <c r="FU137" s="30"/>
      <c r="FV137" s="41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1"/>
      <c r="GI137" s="21"/>
      <c r="GJ137" s="1"/>
      <c r="GK137" s="2"/>
      <c r="GL137" s="2"/>
      <c r="GM137" s="143"/>
      <c r="GN137" s="143"/>
      <c r="GO137" s="143"/>
      <c r="GP137" s="143"/>
      <c r="GQ137" s="143"/>
      <c r="GR137" s="143"/>
      <c r="GS137" s="143"/>
      <c r="GT137" s="143"/>
      <c r="GU137" s="143"/>
      <c r="GV137" s="143"/>
      <c r="GW137" s="143"/>
      <c r="GX137" s="143"/>
      <c r="GY137" s="143"/>
    </row>
    <row r="138" spans="2:207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2"/>
      <c r="AF138" s="2"/>
      <c r="AG138" s="2"/>
      <c r="AH138" s="2"/>
      <c r="AI138" s="2"/>
      <c r="AJ138" s="2"/>
      <c r="AK138" s="2"/>
      <c r="AL138" s="2"/>
      <c r="AM138" s="2"/>
      <c r="AN138" s="3"/>
      <c r="AO138" s="2"/>
      <c r="AP138" s="2"/>
      <c r="AQ138" s="2"/>
      <c r="AR138" s="150"/>
      <c r="AS138" s="150"/>
      <c r="AT138" s="268" t="s">
        <v>34</v>
      </c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70"/>
      <c r="BF138" s="32"/>
      <c r="BG138" s="1"/>
      <c r="BH138" s="268" t="s">
        <v>35</v>
      </c>
      <c r="BI138" s="292"/>
      <c r="BJ138" s="292"/>
      <c r="BK138" s="292"/>
      <c r="BL138" s="292"/>
      <c r="BM138" s="292"/>
      <c r="BN138" s="292"/>
      <c r="BO138" s="292"/>
      <c r="BP138" s="292"/>
      <c r="BQ138" s="293"/>
      <c r="BR138" s="1"/>
      <c r="BS138" s="150"/>
      <c r="BT138" s="268" t="s">
        <v>37</v>
      </c>
      <c r="BU138" s="269"/>
      <c r="BV138" s="269"/>
      <c r="BW138" s="269"/>
      <c r="BX138" s="269"/>
      <c r="BY138" s="269"/>
      <c r="BZ138" s="269"/>
      <c r="CA138" s="269"/>
      <c r="CB138" s="269"/>
      <c r="CC138" s="269"/>
      <c r="CD138" s="270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DP138" s="143"/>
      <c r="DQ138" s="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37"/>
      <c r="EY138" s="37"/>
      <c r="EZ138" s="51"/>
      <c r="FA138" s="37"/>
      <c r="FB138" s="37"/>
      <c r="FC138" s="37"/>
      <c r="FD138" s="37"/>
      <c r="FE138" s="146"/>
      <c r="FF138" s="146"/>
      <c r="FG138" s="146"/>
      <c r="FH138" s="146"/>
      <c r="FI138" s="146"/>
      <c r="FJ138" s="146"/>
      <c r="FK138" s="146"/>
      <c r="FL138" s="146"/>
      <c r="FM138" s="146"/>
      <c r="FN138" s="146"/>
      <c r="FO138" s="146"/>
      <c r="FP138" s="146"/>
      <c r="FQ138" s="146"/>
      <c r="FR138" s="21"/>
      <c r="FS138" s="30"/>
      <c r="FT138" s="21"/>
      <c r="FU138" s="30"/>
      <c r="FV138" s="41"/>
      <c r="FW138" s="268" t="s">
        <v>135</v>
      </c>
      <c r="FX138" s="269"/>
      <c r="FY138" s="269"/>
      <c r="FZ138" s="269"/>
      <c r="GA138" s="269"/>
      <c r="GB138" s="269"/>
      <c r="GC138" s="269"/>
      <c r="GD138" s="269"/>
      <c r="GE138" s="269"/>
      <c r="GF138" s="269"/>
      <c r="GG138" s="269"/>
      <c r="GH138" s="269"/>
      <c r="GI138" s="270"/>
      <c r="GJ138" s="1"/>
      <c r="GK138" s="2"/>
      <c r="GL138" s="2"/>
      <c r="GM138" s="143"/>
      <c r="GN138" s="143"/>
      <c r="GO138" s="143"/>
      <c r="GP138" s="143"/>
      <c r="GQ138" s="143"/>
      <c r="GR138" s="143"/>
      <c r="GS138" s="143"/>
      <c r="GT138" s="143"/>
      <c r="GU138" s="143"/>
      <c r="GV138" s="143"/>
      <c r="GW138" s="143"/>
      <c r="GX138" s="143"/>
      <c r="GY138" s="143"/>
    </row>
    <row r="139" spans="2:207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2"/>
      <c r="AF139" s="2"/>
      <c r="AG139" s="2"/>
      <c r="AH139" s="2"/>
      <c r="AI139" s="2"/>
      <c r="AJ139" s="2"/>
      <c r="AK139" s="2"/>
      <c r="AL139" s="2"/>
      <c r="AM139" s="2"/>
      <c r="AN139" s="3"/>
      <c r="AO139" s="2"/>
      <c r="AP139" s="2"/>
      <c r="AQ139" s="2"/>
      <c r="AR139" s="150"/>
      <c r="AS139" s="150"/>
      <c r="AT139" s="271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72"/>
      <c r="BF139" s="32"/>
      <c r="BG139" s="1"/>
      <c r="BH139" s="294"/>
      <c r="BI139" s="295"/>
      <c r="BJ139" s="295"/>
      <c r="BK139" s="295"/>
      <c r="BL139" s="295"/>
      <c r="BM139" s="295"/>
      <c r="BN139" s="295"/>
      <c r="BO139" s="295"/>
      <c r="BP139" s="295"/>
      <c r="BQ139" s="296"/>
      <c r="BR139" s="1"/>
      <c r="BS139" s="150"/>
      <c r="BT139" s="271"/>
      <c r="BU139" s="210"/>
      <c r="BV139" s="210"/>
      <c r="BW139" s="210"/>
      <c r="BX139" s="210"/>
      <c r="BY139" s="210"/>
      <c r="BZ139" s="210"/>
      <c r="CA139" s="210"/>
      <c r="CB139" s="210"/>
      <c r="CC139" s="210"/>
      <c r="CD139" s="272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DP139" s="1"/>
      <c r="DQ139" s="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37"/>
      <c r="EY139" s="37"/>
      <c r="EZ139" s="51"/>
      <c r="FA139" s="37"/>
      <c r="FB139" s="37"/>
      <c r="FC139" s="37"/>
      <c r="FD139" s="37"/>
      <c r="FE139" s="146"/>
      <c r="FF139" s="146"/>
      <c r="FG139" s="146"/>
      <c r="FH139" s="146"/>
      <c r="FI139" s="146"/>
      <c r="FJ139" s="146"/>
      <c r="FK139" s="146"/>
      <c r="FL139" s="146"/>
      <c r="FM139" s="146"/>
      <c r="FN139" s="146"/>
      <c r="FO139" s="146"/>
      <c r="FP139" s="146"/>
      <c r="FQ139" s="146"/>
      <c r="FR139" s="21"/>
      <c r="FS139" s="30"/>
      <c r="FT139" s="21"/>
      <c r="FU139" s="30"/>
      <c r="FV139" s="42"/>
      <c r="FW139" s="271"/>
      <c r="FX139" s="210"/>
      <c r="FY139" s="210"/>
      <c r="FZ139" s="210"/>
      <c r="GA139" s="210"/>
      <c r="GB139" s="210"/>
      <c r="GC139" s="210"/>
      <c r="GD139" s="210"/>
      <c r="GE139" s="210"/>
      <c r="GF139" s="210"/>
      <c r="GG139" s="210"/>
      <c r="GH139" s="210"/>
      <c r="GI139" s="272"/>
      <c r="GJ139" s="1"/>
      <c r="GK139" s="2"/>
      <c r="GL139" s="2"/>
      <c r="GM139" s="143"/>
      <c r="GN139" s="143"/>
      <c r="GO139" s="143"/>
      <c r="GP139" s="143"/>
      <c r="GQ139" s="143"/>
      <c r="GR139" s="143"/>
      <c r="GS139" s="143"/>
      <c r="GT139" s="143"/>
      <c r="GU139" s="143"/>
      <c r="GV139" s="143"/>
      <c r="GW139" s="143"/>
      <c r="GX139" s="143"/>
      <c r="GY139" s="143"/>
    </row>
    <row r="140" spans="2:207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7"/>
      <c r="AN140" s="1"/>
      <c r="AO140" s="1"/>
      <c r="AP140" s="1"/>
      <c r="AQ140" s="1"/>
      <c r="AR140" s="150"/>
      <c r="AS140" s="150"/>
      <c r="AT140" s="273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5"/>
      <c r="BF140" s="32"/>
      <c r="BG140" s="1"/>
      <c r="BH140" s="297"/>
      <c r="BI140" s="298"/>
      <c r="BJ140" s="298"/>
      <c r="BK140" s="298"/>
      <c r="BL140" s="298"/>
      <c r="BM140" s="298"/>
      <c r="BN140" s="298"/>
      <c r="BO140" s="298"/>
      <c r="BP140" s="298"/>
      <c r="BQ140" s="299"/>
      <c r="BR140" s="1"/>
      <c r="BS140" s="150"/>
      <c r="BT140" s="273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5"/>
      <c r="CE140" s="1"/>
      <c r="CF140" s="1"/>
      <c r="CG140" s="2"/>
      <c r="CH140" s="2"/>
      <c r="CI140" s="2"/>
      <c r="CJ140" s="2"/>
      <c r="CK140" s="2"/>
      <c r="CL140" s="2"/>
      <c r="CM140" s="2"/>
      <c r="CN140" s="2"/>
      <c r="CO140" s="2"/>
      <c r="DP140" s="1"/>
      <c r="DQ140" s="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150"/>
      <c r="EU140" s="150"/>
      <c r="EV140" s="150"/>
      <c r="EW140" s="150"/>
      <c r="EX140" s="150"/>
      <c r="EY140" s="60"/>
      <c r="EZ140" s="151"/>
      <c r="FA140" s="150"/>
      <c r="FB140" s="150"/>
      <c r="FC140" s="150"/>
      <c r="FD140" s="150"/>
      <c r="FE140" s="150"/>
      <c r="FF140" s="150"/>
      <c r="FG140" s="150"/>
      <c r="FH140" s="150"/>
      <c r="FI140" s="146"/>
      <c r="FJ140" s="146"/>
      <c r="FK140" s="146"/>
      <c r="FL140" s="146"/>
      <c r="FM140" s="146"/>
      <c r="FN140" s="146"/>
      <c r="FO140" s="146"/>
      <c r="FP140" s="146"/>
      <c r="FQ140" s="146"/>
      <c r="FR140" s="21"/>
      <c r="FS140" s="30"/>
      <c r="FT140" s="21"/>
      <c r="FU140" s="30"/>
      <c r="FV140" s="30"/>
      <c r="FW140" s="271"/>
      <c r="FX140" s="210"/>
      <c r="FY140" s="210"/>
      <c r="FZ140" s="210"/>
      <c r="GA140" s="210"/>
      <c r="GB140" s="210"/>
      <c r="GC140" s="210"/>
      <c r="GD140" s="210"/>
      <c r="GE140" s="210"/>
      <c r="GF140" s="210"/>
      <c r="GG140" s="210"/>
      <c r="GH140" s="210"/>
      <c r="GI140" s="272"/>
      <c r="GJ140" s="1"/>
      <c r="GK140" s="2"/>
      <c r="GL140" s="2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</row>
    <row r="141" spans="2:207" x14ac:dyDescent="0.3">
      <c r="B141" s="1"/>
      <c r="C141" s="1"/>
      <c r="D141" s="1"/>
      <c r="E141" s="1"/>
      <c r="F141" s="1"/>
      <c r="G141" s="1"/>
      <c r="H141" s="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6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152"/>
      <c r="CQ141" s="152"/>
      <c r="CR141" s="152"/>
      <c r="CS141" s="152"/>
      <c r="CT141" s="152"/>
      <c r="CU141" s="152"/>
      <c r="CV141" s="152"/>
      <c r="DP141" s="1"/>
      <c r="DQ141" s="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0"/>
      <c r="EU141" s="20"/>
      <c r="EV141" s="21"/>
      <c r="EW141" s="21"/>
      <c r="EX141" s="21"/>
      <c r="EY141" s="30"/>
      <c r="EZ141" s="45"/>
      <c r="FA141" s="21"/>
      <c r="FB141" s="21"/>
      <c r="FC141" s="30"/>
      <c r="FD141" s="50"/>
      <c r="FE141" s="20"/>
      <c r="FF141" s="20"/>
      <c r="FG141" s="20"/>
      <c r="FH141" s="20"/>
      <c r="FI141" s="146"/>
      <c r="FJ141" s="146"/>
      <c r="FK141" s="146"/>
      <c r="FL141" s="146"/>
      <c r="FM141" s="146"/>
      <c r="FN141" s="146"/>
      <c r="FO141" s="146"/>
      <c r="FP141" s="146"/>
      <c r="FQ141" s="146"/>
      <c r="FR141" s="21"/>
      <c r="FS141" s="30"/>
      <c r="FT141" s="21"/>
      <c r="FU141" s="30"/>
      <c r="FV141" s="30"/>
      <c r="FW141" s="273"/>
      <c r="FX141" s="274"/>
      <c r="FY141" s="274"/>
      <c r="FZ141" s="274"/>
      <c r="GA141" s="274"/>
      <c r="GB141" s="274"/>
      <c r="GC141" s="274"/>
      <c r="GD141" s="274"/>
      <c r="GE141" s="274"/>
      <c r="GF141" s="274"/>
      <c r="GG141" s="274"/>
      <c r="GH141" s="274"/>
      <c r="GI141" s="275"/>
      <c r="GJ141" s="1"/>
      <c r="GK141" s="2"/>
      <c r="GL141" s="2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</row>
    <row r="142" spans="2:207" x14ac:dyDescent="0.3">
      <c r="B142" s="1"/>
      <c r="C142" s="1"/>
      <c r="D142" s="1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3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3"/>
      <c r="AO142" s="1"/>
      <c r="AP142" s="1"/>
      <c r="AQ142" s="1"/>
      <c r="AR142" s="1"/>
      <c r="AS142" s="1"/>
      <c r="AT142" s="1"/>
      <c r="AU142" s="1"/>
      <c r="AV142" s="7"/>
      <c r="AW142" s="1"/>
      <c r="AX142" s="1"/>
      <c r="AY142" s="1"/>
      <c r="AZ142" s="1"/>
      <c r="BA142" s="1"/>
      <c r="BB142" s="1"/>
      <c r="BC142" s="1"/>
      <c r="BD142" s="3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3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3"/>
      <c r="CI142" s="1"/>
      <c r="CJ142" s="1"/>
      <c r="CK142" s="1"/>
      <c r="CL142" s="1"/>
      <c r="CM142" s="1"/>
      <c r="CN142" s="1"/>
      <c r="CO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2"/>
      <c r="EL142" s="2"/>
      <c r="EM142" s="2"/>
      <c r="EN142" s="2"/>
      <c r="EO142" s="2"/>
      <c r="EP142" s="2"/>
      <c r="EQ142" s="2"/>
      <c r="ER142" s="2"/>
      <c r="ES142" s="2"/>
      <c r="ET142" s="47"/>
      <c r="EU142" s="47"/>
      <c r="EV142" s="37"/>
      <c r="EW142" s="37"/>
      <c r="EX142" s="37"/>
      <c r="EY142" s="37"/>
      <c r="EZ142" s="51"/>
      <c r="FA142" s="37"/>
      <c r="FB142" s="37"/>
      <c r="FC142" s="37"/>
      <c r="FD142" s="37"/>
      <c r="FE142" s="37"/>
      <c r="FF142" s="47"/>
      <c r="FG142" s="47"/>
      <c r="FH142" s="47"/>
      <c r="FI142" s="143"/>
      <c r="FJ142" s="143"/>
      <c r="FK142" s="143"/>
      <c r="FL142" s="143"/>
      <c r="FM142" s="143"/>
      <c r="FN142" s="143"/>
      <c r="FO142" s="143"/>
      <c r="FP142" s="143"/>
      <c r="FQ142" s="143"/>
      <c r="FR142" s="1"/>
      <c r="FS142" s="2"/>
      <c r="FT142" s="2"/>
      <c r="FU142" s="143"/>
      <c r="FV142" s="143"/>
      <c r="FW142" s="143"/>
      <c r="FX142" s="143"/>
      <c r="FY142" s="143"/>
      <c r="FZ142" s="143"/>
      <c r="GA142" s="143"/>
      <c r="GB142" s="143"/>
      <c r="GC142" s="143"/>
      <c r="GD142" s="143"/>
      <c r="GE142" s="143"/>
      <c r="GF142" s="143"/>
      <c r="GG142" s="143"/>
      <c r="GH142" s="1"/>
      <c r="GI142" s="2"/>
      <c r="GJ142" s="2"/>
      <c r="GK142" s="143"/>
      <c r="GL142" s="143"/>
      <c r="GM142" s="143"/>
      <c r="GN142" s="143"/>
      <c r="GO142" s="143"/>
      <c r="GP142" s="143"/>
      <c r="GQ142" s="143"/>
      <c r="GR142" s="143"/>
      <c r="GS142" s="143"/>
      <c r="GT142" s="143"/>
      <c r="GU142" s="143"/>
      <c r="GV142" s="143"/>
      <c r="GW142" s="143"/>
      <c r="GX142" s="1"/>
      <c r="GY142" s="2"/>
    </row>
    <row r="143" spans="2:207" ht="14.4" customHeight="1" x14ac:dyDescent="0.3">
      <c r="B143" s="1"/>
      <c r="C143" s="268" t="s">
        <v>38</v>
      </c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70"/>
      <c r="Q143" s="1"/>
      <c r="R143" s="1"/>
      <c r="S143" s="268" t="s">
        <v>39</v>
      </c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70"/>
      <c r="AG143" s="1"/>
      <c r="AH143" s="268" t="s">
        <v>40</v>
      </c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70"/>
      <c r="AV143" s="7"/>
      <c r="AW143" s="1"/>
      <c r="AX143" s="268" t="s">
        <v>56</v>
      </c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70"/>
      <c r="BL143" s="1"/>
      <c r="BM143" s="268" t="s">
        <v>41</v>
      </c>
      <c r="BN143" s="269"/>
      <c r="BO143" s="269"/>
      <c r="BP143" s="269"/>
      <c r="BQ143" s="269"/>
      <c r="BR143" s="269"/>
      <c r="BS143" s="269"/>
      <c r="BT143" s="269"/>
      <c r="BU143" s="269"/>
      <c r="BV143" s="269"/>
      <c r="BW143" s="269"/>
      <c r="BX143" s="269"/>
      <c r="BY143" s="269"/>
      <c r="BZ143" s="270"/>
      <c r="CA143" s="1"/>
      <c r="CB143" s="268" t="s">
        <v>42</v>
      </c>
      <c r="CC143" s="269"/>
      <c r="CD143" s="269"/>
      <c r="CE143" s="269"/>
      <c r="CF143" s="269"/>
      <c r="CG143" s="269"/>
      <c r="CH143" s="269"/>
      <c r="CI143" s="269"/>
      <c r="CJ143" s="269"/>
      <c r="CK143" s="269"/>
      <c r="CL143" s="269"/>
      <c r="CM143" s="269"/>
      <c r="CN143" s="269"/>
      <c r="CO143" s="270"/>
      <c r="CQ143" s="268" t="s">
        <v>43</v>
      </c>
      <c r="CR143" s="269"/>
      <c r="CS143" s="269"/>
      <c r="CT143" s="269"/>
      <c r="CU143" s="269"/>
      <c r="CV143" s="269"/>
      <c r="CW143" s="269"/>
      <c r="CX143" s="269"/>
      <c r="CY143" s="269"/>
      <c r="CZ143" s="269"/>
      <c r="DA143" s="269"/>
      <c r="DB143" s="269"/>
      <c r="DC143" s="269"/>
      <c r="DD143" s="270"/>
      <c r="ET143" s="21"/>
      <c r="EU143" s="37"/>
      <c r="EV143" s="37"/>
      <c r="EW143" s="37"/>
      <c r="EX143" s="37"/>
      <c r="EY143" s="37"/>
      <c r="EZ143" s="37"/>
      <c r="FA143" s="52"/>
      <c r="FB143" s="37"/>
      <c r="FC143" s="37"/>
      <c r="FD143" s="37"/>
      <c r="FE143" s="37"/>
      <c r="FF143" s="37"/>
      <c r="FG143" s="30"/>
      <c r="FH143" s="30"/>
    </row>
    <row r="144" spans="2:207" x14ac:dyDescent="0.3">
      <c r="B144" s="1"/>
      <c r="C144" s="271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72"/>
      <c r="Q144" s="1"/>
      <c r="R144" s="1"/>
      <c r="S144" s="271"/>
      <c r="T144" s="210"/>
      <c r="U144" s="210"/>
      <c r="V144" s="210"/>
      <c r="W144" s="210"/>
      <c r="X144" s="210"/>
      <c r="Y144" s="210"/>
      <c r="Z144" s="210"/>
      <c r="AA144" s="210"/>
      <c r="AB144" s="210"/>
      <c r="AC144" s="210"/>
      <c r="AD144" s="210"/>
      <c r="AE144" s="210"/>
      <c r="AF144" s="272"/>
      <c r="AG144" s="1"/>
      <c r="AH144" s="271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72"/>
      <c r="AV144" s="7"/>
      <c r="AW144" s="1"/>
      <c r="AX144" s="271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  <c r="BJ144" s="210"/>
      <c r="BK144" s="272"/>
      <c r="BL144" s="1"/>
      <c r="BM144" s="271"/>
      <c r="BN144" s="210"/>
      <c r="BO144" s="210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72"/>
      <c r="CA144" s="1"/>
      <c r="CB144" s="271"/>
      <c r="CC144" s="210"/>
      <c r="CD144" s="210"/>
      <c r="CE144" s="210"/>
      <c r="CF144" s="210"/>
      <c r="CG144" s="210"/>
      <c r="CH144" s="210"/>
      <c r="CI144" s="210"/>
      <c r="CJ144" s="210"/>
      <c r="CK144" s="210"/>
      <c r="CL144" s="210"/>
      <c r="CM144" s="210"/>
      <c r="CN144" s="210"/>
      <c r="CO144" s="272"/>
      <c r="CQ144" s="271"/>
      <c r="CR144" s="210"/>
      <c r="CS144" s="210"/>
      <c r="CT144" s="210"/>
      <c r="CU144" s="210"/>
      <c r="CV144" s="210"/>
      <c r="CW144" s="210"/>
      <c r="CX144" s="210"/>
      <c r="CY144" s="210"/>
      <c r="CZ144" s="210"/>
      <c r="DA144" s="210"/>
      <c r="DB144" s="210"/>
      <c r="DC144" s="210"/>
      <c r="DD144" s="272"/>
      <c r="ET144" s="53"/>
      <c r="EU144" s="53"/>
      <c r="EV144" s="53"/>
      <c r="EW144" s="54"/>
      <c r="EX144" s="54"/>
      <c r="EY144" s="54"/>
      <c r="EZ144" s="54"/>
      <c r="FA144" s="54"/>
      <c r="FB144" s="54"/>
      <c r="FC144" s="54"/>
      <c r="FD144" s="54"/>
      <c r="FE144" s="54"/>
      <c r="FF144" s="55"/>
      <c r="FG144" s="55"/>
      <c r="FH144" s="55"/>
    </row>
    <row r="145" spans="2:164" x14ac:dyDescent="0.3">
      <c r="B145" s="1"/>
      <c r="C145" s="271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72"/>
      <c r="Q145" s="1"/>
      <c r="R145" s="1"/>
      <c r="S145" s="271"/>
      <c r="T145" s="210"/>
      <c r="U145" s="210"/>
      <c r="V145" s="210"/>
      <c r="W145" s="210"/>
      <c r="X145" s="210"/>
      <c r="Y145" s="210"/>
      <c r="Z145" s="210"/>
      <c r="AA145" s="210"/>
      <c r="AB145" s="210"/>
      <c r="AC145" s="210"/>
      <c r="AD145" s="210"/>
      <c r="AE145" s="210"/>
      <c r="AF145" s="272"/>
      <c r="AG145" s="1"/>
      <c r="AH145" s="271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72"/>
      <c r="AV145" s="7"/>
      <c r="AW145" s="1"/>
      <c r="AX145" s="271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  <c r="BJ145" s="210"/>
      <c r="BK145" s="272"/>
      <c r="BL145" s="1"/>
      <c r="BM145" s="271"/>
      <c r="BN145" s="210"/>
      <c r="BO145" s="210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72"/>
      <c r="CA145" s="1"/>
      <c r="CB145" s="271"/>
      <c r="CC145" s="210"/>
      <c r="CD145" s="210"/>
      <c r="CE145" s="210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72"/>
      <c r="CQ145" s="271"/>
      <c r="CR145" s="210"/>
      <c r="CS145" s="210"/>
      <c r="CT145" s="210"/>
      <c r="CU145" s="210"/>
      <c r="CV145" s="210"/>
      <c r="CW145" s="210"/>
      <c r="CX145" s="210"/>
      <c r="CY145" s="210"/>
      <c r="CZ145" s="210"/>
      <c r="DA145" s="210"/>
      <c r="DB145" s="210"/>
      <c r="DC145" s="210"/>
      <c r="DD145" s="272"/>
      <c r="ET145" s="56"/>
      <c r="EU145" s="324" t="s">
        <v>12</v>
      </c>
      <c r="EV145" s="325"/>
      <c r="EW145" s="325"/>
      <c r="EX145" s="325"/>
      <c r="EY145" s="325"/>
      <c r="EZ145" s="325"/>
      <c r="FA145" s="325"/>
      <c r="FB145" s="325"/>
      <c r="FC145" s="325"/>
      <c r="FD145" s="325"/>
      <c r="FE145" s="325"/>
      <c r="FF145" s="325"/>
      <c r="FG145" s="326"/>
      <c r="FH145" s="57"/>
    </row>
    <row r="146" spans="2:164" x14ac:dyDescent="0.3">
      <c r="B146" s="1"/>
      <c r="C146" s="273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5"/>
      <c r="Q146" s="1"/>
      <c r="R146" s="1"/>
      <c r="S146" s="273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5"/>
      <c r="AG146" s="1"/>
      <c r="AH146" s="273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5"/>
      <c r="AV146" s="7"/>
      <c r="AW146" s="1"/>
      <c r="AX146" s="273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5"/>
      <c r="BL146" s="1"/>
      <c r="BM146" s="273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5"/>
      <c r="CA146" s="1"/>
      <c r="CB146" s="273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5"/>
      <c r="CQ146" s="273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5"/>
      <c r="ET146" s="56"/>
      <c r="EU146" s="321" t="s">
        <v>13</v>
      </c>
      <c r="EV146" s="322"/>
      <c r="EW146" s="322"/>
      <c r="EX146" s="322"/>
      <c r="EY146" s="322"/>
      <c r="EZ146" s="322"/>
      <c r="FA146" s="322"/>
      <c r="FB146" s="322"/>
      <c r="FC146" s="322"/>
      <c r="FD146" s="322"/>
      <c r="FE146" s="322"/>
      <c r="FF146" s="322"/>
      <c r="FG146" s="323"/>
      <c r="FH146" s="57"/>
    </row>
    <row r="147" spans="2:164" x14ac:dyDescent="0.3">
      <c r="B147" s="1"/>
      <c r="C147" s="5"/>
      <c r="D147" s="5"/>
      <c r="E147" s="5"/>
      <c r="F147" s="5"/>
      <c r="G147" s="5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"/>
      <c r="T147" s="5"/>
      <c r="U147" s="5"/>
      <c r="V147" s="5"/>
      <c r="W147" s="5"/>
      <c r="X147" s="6"/>
      <c r="Y147" s="1"/>
      <c r="Z147" s="1"/>
      <c r="AA147" s="1"/>
      <c r="AB147" s="1"/>
      <c r="AC147" s="1"/>
      <c r="AD147" s="1"/>
      <c r="AE147" s="1"/>
      <c r="AF147" s="1"/>
      <c r="AG147" s="1"/>
      <c r="AH147" s="5"/>
      <c r="AI147" s="5"/>
      <c r="AJ147" s="5"/>
      <c r="AK147" s="5"/>
      <c r="AL147" s="5"/>
      <c r="AM147" s="6"/>
      <c r="AN147" s="1"/>
      <c r="AO147" s="1"/>
      <c r="AP147" s="1"/>
      <c r="AQ147" s="1"/>
      <c r="AR147" s="1"/>
      <c r="AS147" s="1"/>
      <c r="AT147" s="1"/>
      <c r="AU147" s="1"/>
      <c r="AV147" s="7"/>
      <c r="AW147" s="1"/>
      <c r="AX147" s="5"/>
      <c r="AY147" s="5"/>
      <c r="AZ147" s="5"/>
      <c r="BA147" s="5"/>
      <c r="BB147" s="5"/>
      <c r="BC147" s="6"/>
      <c r="BD147" s="1"/>
      <c r="BE147" s="1"/>
      <c r="BF147" s="1"/>
      <c r="BG147" s="1"/>
      <c r="BH147" s="1"/>
      <c r="BI147" s="1"/>
      <c r="BJ147" s="1"/>
      <c r="BK147" s="1"/>
      <c r="BL147" s="1"/>
      <c r="BM147" s="5"/>
      <c r="BN147" s="5"/>
      <c r="BO147" s="5"/>
      <c r="BP147" s="5"/>
      <c r="BQ147" s="5"/>
      <c r="BR147" s="6"/>
      <c r="BS147" s="1"/>
      <c r="BT147" s="1"/>
      <c r="BU147" s="1"/>
      <c r="BV147" s="1"/>
      <c r="BW147" s="1"/>
      <c r="BX147" s="1"/>
      <c r="BY147" s="1"/>
      <c r="BZ147" s="1"/>
      <c r="CA147" s="1"/>
      <c r="CB147" s="5"/>
      <c r="CC147" s="5"/>
      <c r="CD147" s="5"/>
      <c r="CE147" s="5"/>
      <c r="CF147" s="5"/>
      <c r="CG147" s="6"/>
      <c r="CH147" s="1"/>
      <c r="CI147" s="1"/>
      <c r="CJ147" s="1"/>
      <c r="CK147" s="1"/>
      <c r="CL147" s="1"/>
      <c r="CM147" s="1"/>
      <c r="CN147" s="1"/>
      <c r="CO147" s="1"/>
      <c r="CQ147" s="1"/>
      <c r="CR147" s="1"/>
      <c r="CS147" s="1"/>
      <c r="CT147" s="1"/>
      <c r="CU147" s="1"/>
      <c r="CV147" s="1"/>
      <c r="CW147" s="15"/>
      <c r="CX147" s="1"/>
      <c r="CY147" s="1"/>
      <c r="CZ147" s="1"/>
      <c r="DA147" s="1"/>
      <c r="DB147" s="1"/>
      <c r="DC147" s="1"/>
      <c r="DD147" s="1"/>
      <c r="ET147" s="55"/>
      <c r="EU147" s="55"/>
      <c r="EV147" s="55"/>
      <c r="EW147" s="58"/>
      <c r="EX147" s="58"/>
      <c r="EY147" s="58"/>
      <c r="EZ147" s="58"/>
      <c r="FA147" s="58"/>
      <c r="FB147" s="58"/>
      <c r="FC147" s="58"/>
      <c r="FD147" s="58"/>
      <c r="FE147" s="58"/>
      <c r="FF147" s="55"/>
      <c r="FG147" s="55"/>
      <c r="FH147" s="55"/>
    </row>
    <row r="148" spans="2:164" x14ac:dyDescent="0.3"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3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3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7"/>
      <c r="AW148" s="1"/>
      <c r="AX148" s="3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3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3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Q148" s="15"/>
      <c r="CR148" s="19"/>
      <c r="CS148" s="19"/>
      <c r="CT148" s="19"/>
      <c r="CU148" s="19"/>
      <c r="CV148" s="19"/>
      <c r="CW148" s="1"/>
      <c r="CX148" s="1"/>
      <c r="CY148" s="1"/>
      <c r="CZ148" s="1"/>
      <c r="DA148" s="1"/>
      <c r="DB148" s="1"/>
      <c r="DC148" s="1"/>
      <c r="DD148" s="1"/>
    </row>
    <row r="149" spans="2:164" ht="14.4" customHeight="1" x14ac:dyDescent="0.3">
      <c r="B149" s="1"/>
      <c r="C149" s="3"/>
      <c r="D149" s="268" t="s">
        <v>53</v>
      </c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70"/>
      <c r="Q149" s="1"/>
      <c r="R149" s="1"/>
      <c r="S149" s="3"/>
      <c r="T149" s="268" t="s">
        <v>45</v>
      </c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70"/>
      <c r="AG149" s="1"/>
      <c r="AH149" s="3"/>
      <c r="AI149" s="268" t="s">
        <v>54</v>
      </c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70"/>
      <c r="AV149" s="7"/>
      <c r="AW149" s="1"/>
      <c r="AX149" s="3"/>
      <c r="AY149" s="268" t="s">
        <v>57</v>
      </c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70"/>
      <c r="BL149" s="1"/>
      <c r="BM149" s="3"/>
      <c r="BN149" s="268" t="s">
        <v>47</v>
      </c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70"/>
      <c r="CA149" s="143"/>
      <c r="CB149" s="3"/>
      <c r="CC149" s="183" t="s">
        <v>49</v>
      </c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5"/>
      <c r="CQ149" s="3"/>
      <c r="CR149" s="268" t="s">
        <v>51</v>
      </c>
      <c r="CS149" s="269"/>
      <c r="CT149" s="269"/>
      <c r="CU149" s="269"/>
      <c r="CV149" s="269"/>
      <c r="CW149" s="269"/>
      <c r="CX149" s="269"/>
      <c r="CY149" s="269"/>
      <c r="CZ149" s="269"/>
      <c r="DA149" s="269"/>
      <c r="DB149" s="269"/>
      <c r="DC149" s="269"/>
      <c r="DD149" s="270"/>
    </row>
    <row r="150" spans="2:164" x14ac:dyDescent="0.3">
      <c r="B150" s="1"/>
      <c r="C150" s="4"/>
      <c r="D150" s="271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72"/>
      <c r="Q150" s="1"/>
      <c r="R150" s="1"/>
      <c r="S150" s="4"/>
      <c r="T150" s="271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72"/>
      <c r="AG150" s="1"/>
      <c r="AH150" s="4"/>
      <c r="AI150" s="271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72"/>
      <c r="AV150" s="7"/>
      <c r="AW150" s="1"/>
      <c r="AX150" s="4"/>
      <c r="AY150" s="271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72"/>
      <c r="BL150" s="1"/>
      <c r="BM150" s="4"/>
      <c r="BN150" s="271"/>
      <c r="BO150" s="210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72"/>
      <c r="CA150" s="143"/>
      <c r="CB150" s="4"/>
      <c r="CC150" s="186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8"/>
      <c r="CQ150" s="4"/>
      <c r="CR150" s="271"/>
      <c r="CS150" s="210"/>
      <c r="CT150" s="210"/>
      <c r="CU150" s="210"/>
      <c r="CV150" s="210"/>
      <c r="CW150" s="210"/>
      <c r="CX150" s="210"/>
      <c r="CY150" s="210"/>
      <c r="CZ150" s="210"/>
      <c r="DA150" s="210"/>
      <c r="DB150" s="210"/>
      <c r="DC150" s="210"/>
      <c r="DD150" s="272"/>
    </row>
    <row r="151" spans="2:164" x14ac:dyDescent="0.3">
      <c r="B151" s="1"/>
      <c r="C151" s="3"/>
      <c r="D151" s="271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72"/>
      <c r="Q151" s="1"/>
      <c r="R151" s="2"/>
      <c r="S151" s="15"/>
      <c r="T151" s="271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72"/>
      <c r="AG151" s="1"/>
      <c r="AH151" s="3"/>
      <c r="AI151" s="271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72"/>
      <c r="AV151" s="7"/>
      <c r="AW151" s="1"/>
      <c r="AX151" s="2"/>
      <c r="AY151" s="271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72"/>
      <c r="BL151" s="1"/>
      <c r="BM151" s="3"/>
      <c r="BN151" s="271"/>
      <c r="BO151" s="210"/>
      <c r="BP151" s="210"/>
      <c r="BQ151" s="210"/>
      <c r="BR151" s="210"/>
      <c r="BS151" s="210"/>
      <c r="BT151" s="210"/>
      <c r="BU151" s="210"/>
      <c r="BV151" s="210"/>
      <c r="BW151" s="210"/>
      <c r="BX151" s="210"/>
      <c r="BY151" s="210"/>
      <c r="BZ151" s="272"/>
      <c r="CA151" s="143"/>
      <c r="CB151" s="3"/>
      <c r="CC151" s="186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8"/>
      <c r="CQ151" s="3"/>
      <c r="CR151" s="271"/>
      <c r="CS151" s="210"/>
      <c r="CT151" s="210"/>
      <c r="CU151" s="210"/>
      <c r="CV151" s="210"/>
      <c r="CW151" s="210"/>
      <c r="CX151" s="210"/>
      <c r="CY151" s="210"/>
      <c r="CZ151" s="210"/>
      <c r="DA151" s="210"/>
      <c r="DB151" s="210"/>
      <c r="DC151" s="210"/>
      <c r="DD151" s="272"/>
    </row>
    <row r="152" spans="2:164" x14ac:dyDescent="0.3">
      <c r="B152" s="1"/>
      <c r="C152" s="3"/>
      <c r="D152" s="273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5"/>
      <c r="Q152" s="1"/>
      <c r="R152" s="2"/>
      <c r="S152" s="3"/>
      <c r="T152" s="273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5"/>
      <c r="AG152" s="1"/>
      <c r="AH152" s="3"/>
      <c r="AI152" s="273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5"/>
      <c r="AV152" s="7"/>
      <c r="AW152" s="1"/>
      <c r="AX152" s="2"/>
      <c r="AY152" s="273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5"/>
      <c r="BL152" s="1"/>
      <c r="BM152" s="3"/>
      <c r="BN152" s="273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5"/>
      <c r="CA152" s="143"/>
      <c r="CB152" s="3"/>
      <c r="CC152" s="189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1"/>
      <c r="CQ152" s="3"/>
      <c r="CR152" s="273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5"/>
    </row>
    <row r="153" spans="2:164" x14ac:dyDescent="0.3">
      <c r="B153" s="1"/>
      <c r="C153" s="3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"/>
      <c r="P153" s="1"/>
      <c r="Q153" s="1"/>
      <c r="R153" s="2"/>
      <c r="S153" s="18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"/>
      <c r="AF153" s="1"/>
      <c r="AG153" s="1"/>
      <c r="AH153" s="3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"/>
      <c r="AU153" s="1"/>
      <c r="AV153" s="7"/>
      <c r="AW153" s="1"/>
      <c r="AX153" s="2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"/>
      <c r="BK153" s="1"/>
      <c r="BL153" s="1"/>
      <c r="BM153" s="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"/>
      <c r="BZ153" s="1"/>
      <c r="CA153" s="1"/>
      <c r="CB153" s="3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1"/>
      <c r="CO153" s="21"/>
      <c r="CQ153" s="3"/>
      <c r="CR153" s="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</row>
    <row r="154" spans="2:164" ht="14.4" customHeight="1" x14ac:dyDescent="0.3">
      <c r="B154" s="1"/>
      <c r="C154" s="3"/>
      <c r="D154" s="268" t="s">
        <v>84</v>
      </c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70"/>
      <c r="Q154" s="1"/>
      <c r="R154" s="1"/>
      <c r="S154" s="9"/>
      <c r="T154" s="268" t="s">
        <v>46</v>
      </c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70"/>
      <c r="AG154" s="1"/>
      <c r="AH154" s="3"/>
      <c r="AI154" s="268" t="s">
        <v>55</v>
      </c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70"/>
      <c r="AV154" s="7"/>
      <c r="AW154" s="1"/>
      <c r="AX154" s="2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"/>
      <c r="BM154" s="3"/>
      <c r="BN154" s="268" t="s">
        <v>48</v>
      </c>
      <c r="BO154" s="269"/>
      <c r="BP154" s="269"/>
      <c r="BQ154" s="269"/>
      <c r="BR154" s="269"/>
      <c r="BS154" s="269"/>
      <c r="BT154" s="269"/>
      <c r="BU154" s="269"/>
      <c r="BV154" s="269"/>
      <c r="BW154" s="269"/>
      <c r="BX154" s="269"/>
      <c r="BY154" s="269"/>
      <c r="BZ154" s="270"/>
      <c r="CA154" s="1"/>
      <c r="CB154" s="3"/>
      <c r="CC154" s="183" t="s">
        <v>50</v>
      </c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5"/>
      <c r="CQ154" s="3"/>
      <c r="CR154" s="268" t="s">
        <v>52</v>
      </c>
      <c r="CS154" s="269"/>
      <c r="CT154" s="269"/>
      <c r="CU154" s="269"/>
      <c r="CV154" s="269"/>
      <c r="CW154" s="269"/>
      <c r="CX154" s="269"/>
      <c r="CY154" s="269"/>
      <c r="CZ154" s="269"/>
      <c r="DA154" s="269"/>
      <c r="DB154" s="269"/>
      <c r="DC154" s="269"/>
      <c r="DD154" s="270"/>
    </row>
    <row r="155" spans="2:164" x14ac:dyDescent="0.3">
      <c r="B155" s="1"/>
      <c r="C155" s="4"/>
      <c r="D155" s="271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72"/>
      <c r="Q155" s="1"/>
      <c r="R155" s="1"/>
      <c r="S155" s="4"/>
      <c r="T155" s="271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72"/>
      <c r="AG155" s="1"/>
      <c r="AH155" s="4"/>
      <c r="AI155" s="271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72"/>
      <c r="AV155" s="7"/>
      <c r="AW155" s="1"/>
      <c r="AX155" s="2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"/>
      <c r="BM155" s="4"/>
      <c r="BN155" s="271"/>
      <c r="BO155" s="210"/>
      <c r="BP155" s="210"/>
      <c r="BQ155" s="210"/>
      <c r="BR155" s="210"/>
      <c r="BS155" s="210"/>
      <c r="BT155" s="210"/>
      <c r="BU155" s="210"/>
      <c r="BV155" s="210"/>
      <c r="BW155" s="210"/>
      <c r="BX155" s="210"/>
      <c r="BY155" s="210"/>
      <c r="BZ155" s="272"/>
      <c r="CA155" s="1"/>
      <c r="CB155" s="4"/>
      <c r="CC155" s="186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8"/>
      <c r="CQ155" s="4"/>
      <c r="CR155" s="271"/>
      <c r="CS155" s="210"/>
      <c r="CT155" s="210"/>
      <c r="CU155" s="210"/>
      <c r="CV155" s="210"/>
      <c r="CW155" s="210"/>
      <c r="CX155" s="210"/>
      <c r="CY155" s="210"/>
      <c r="CZ155" s="210"/>
      <c r="DA155" s="210"/>
      <c r="DB155" s="210"/>
      <c r="DC155" s="210"/>
      <c r="DD155" s="272"/>
    </row>
    <row r="156" spans="2:164" x14ac:dyDescent="0.3">
      <c r="B156" s="1"/>
      <c r="C156" s="3"/>
      <c r="D156" s="271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72"/>
      <c r="Q156" s="1"/>
      <c r="R156" s="1"/>
      <c r="S156" s="1"/>
      <c r="T156" s="271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72"/>
      <c r="AG156" s="2"/>
      <c r="AH156" s="19"/>
      <c r="AI156" s="271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72"/>
      <c r="AV156" s="7"/>
      <c r="AW156" s="1"/>
      <c r="AX156" s="2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"/>
      <c r="BM156" s="19"/>
      <c r="BN156" s="271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72"/>
      <c r="CA156" s="1"/>
      <c r="CB156" s="19"/>
      <c r="CC156" s="186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8"/>
      <c r="CQ156" s="1"/>
      <c r="CR156" s="271"/>
      <c r="CS156" s="210"/>
      <c r="CT156" s="210"/>
      <c r="CU156" s="210"/>
      <c r="CV156" s="210"/>
      <c r="CW156" s="210"/>
      <c r="CX156" s="210"/>
      <c r="CY156" s="210"/>
      <c r="CZ156" s="210"/>
      <c r="DA156" s="210"/>
      <c r="DB156" s="210"/>
      <c r="DC156" s="210"/>
      <c r="DD156" s="272"/>
    </row>
    <row r="157" spans="2:164" x14ac:dyDescent="0.3">
      <c r="B157" s="1"/>
      <c r="C157" s="3"/>
      <c r="D157" s="273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5"/>
      <c r="Q157" s="1"/>
      <c r="R157" s="1"/>
      <c r="S157" s="2"/>
      <c r="T157" s="273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5"/>
      <c r="AG157" s="2"/>
      <c r="AH157" s="2"/>
      <c r="AI157" s="273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5"/>
      <c r="AV157" s="7"/>
      <c r="AW157" s="1"/>
      <c r="AX157" s="2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"/>
      <c r="BM157" s="2"/>
      <c r="BN157" s="273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5"/>
      <c r="CA157" s="1"/>
      <c r="CB157" s="2"/>
      <c r="CC157" s="189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1"/>
      <c r="CQ157" s="1"/>
      <c r="CR157" s="273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5"/>
    </row>
    <row r="158" spans="2:164" x14ac:dyDescent="0.3">
      <c r="B158" s="1"/>
      <c r="C158" s="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"/>
      <c r="P158" s="1"/>
      <c r="Q158" s="1"/>
      <c r="R158" s="1"/>
      <c r="AG158" s="2"/>
      <c r="AH158" s="2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2"/>
      <c r="AU158" s="2"/>
      <c r="AV158" s="7"/>
      <c r="AW158" s="1"/>
      <c r="AX158" s="16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"/>
      <c r="BK158" s="1"/>
      <c r="BL158" s="1"/>
      <c r="BM158" s="16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2:164" x14ac:dyDescent="0.3">
      <c r="B159" s="1"/>
      <c r="C159" s="3"/>
      <c r="D159" s="268" t="s">
        <v>44</v>
      </c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70"/>
      <c r="Q159" s="1"/>
      <c r="R159" s="1"/>
      <c r="AG159" s="1"/>
      <c r="AH159" s="2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7"/>
      <c r="AW159" s="1"/>
      <c r="AX159" s="8"/>
      <c r="AY159" s="8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8"/>
      <c r="BK159" s="8"/>
      <c r="BL159" s="1"/>
      <c r="BM159" s="8"/>
      <c r="BN159" s="8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8"/>
      <c r="BZ159" s="8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2:164" x14ac:dyDescent="0.3">
      <c r="B160" s="1"/>
      <c r="C160" s="4"/>
      <c r="D160" s="271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72"/>
      <c r="Q160" s="1"/>
      <c r="R160" s="1"/>
      <c r="AG160" s="1"/>
      <c r="AH160" s="2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7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22"/>
      <c r="BH160" s="22"/>
      <c r="BI160" s="8"/>
      <c r="BJ160" s="8"/>
      <c r="BK160" s="8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22"/>
      <c r="BW160" s="22"/>
      <c r="BX160" s="8"/>
      <c r="BY160" s="8"/>
      <c r="BZ160" s="8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2:111" x14ac:dyDescent="0.3">
      <c r="B161" s="2"/>
      <c r="C161" s="13"/>
      <c r="D161" s="271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72"/>
      <c r="Q161" s="1"/>
      <c r="R161" s="2"/>
      <c r="AG161" s="1"/>
      <c r="AH161" s="2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7"/>
      <c r="AW161" s="2"/>
      <c r="AX161" s="1"/>
      <c r="AY161" s="1"/>
      <c r="AZ161" s="1"/>
      <c r="BA161" s="1"/>
      <c r="BB161" s="1"/>
      <c r="BC161" s="1"/>
      <c r="BD161" s="1"/>
      <c r="BE161" s="1"/>
      <c r="BF161" s="1"/>
      <c r="BG161" s="22"/>
      <c r="BH161" s="22"/>
      <c r="BI161" s="8"/>
      <c r="BJ161" s="8"/>
      <c r="BK161" s="8"/>
      <c r="BL161" s="2"/>
      <c r="BM161" s="1"/>
      <c r="BN161" s="1"/>
      <c r="BO161" s="1"/>
      <c r="BP161" s="1"/>
      <c r="BQ161" s="1"/>
      <c r="BR161" s="1"/>
      <c r="BS161" s="1"/>
      <c r="BT161" s="1"/>
      <c r="BU161" s="1"/>
      <c r="BV161" s="22"/>
      <c r="BW161" s="22"/>
      <c r="BX161" s="8"/>
      <c r="BY161" s="8"/>
      <c r="BZ161" s="8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</row>
    <row r="162" spans="2:111" x14ac:dyDescent="0.3">
      <c r="B162" s="2"/>
      <c r="C162" s="7"/>
      <c r="D162" s="273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5"/>
      <c r="Q162" s="1"/>
      <c r="R162" s="2"/>
      <c r="AG162" s="1"/>
      <c r="AH162" s="2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7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1"/>
      <c r="BH162" s="8"/>
      <c r="BI162" s="8"/>
      <c r="BJ162" s="8"/>
      <c r="BK162" s="8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1"/>
      <c r="BW162" s="8"/>
      <c r="BX162" s="8"/>
      <c r="BY162" s="8"/>
      <c r="BZ162" s="8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</row>
    <row r="163" spans="2:111" x14ac:dyDescent="0.3">
      <c r="B163" s="2"/>
      <c r="C163" s="2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1"/>
      <c r="AC163" s="8"/>
      <c r="AD163" s="8"/>
      <c r="AE163" s="8"/>
      <c r="AF163" s="8"/>
      <c r="AG163" s="1"/>
      <c r="AH163" s="2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2"/>
      <c r="AU163" s="2"/>
      <c r="AV163" s="7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1"/>
      <c r="BH163" s="8"/>
      <c r="BI163" s="8"/>
      <c r="BJ163" s="8"/>
      <c r="BK163" s="8"/>
      <c r="BL163" s="2"/>
      <c r="BM163" s="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</row>
    <row r="164" spans="2:111" x14ac:dyDescent="0.3">
      <c r="B164" s="2"/>
      <c r="C164" s="2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1"/>
      <c r="R164" s="8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"/>
      <c r="AD164" s="1"/>
      <c r="AE164" s="1"/>
      <c r="AF164" s="1"/>
      <c r="AG164" s="8"/>
      <c r="AH164" s="2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0"/>
      <c r="AW164" s="8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"/>
      <c r="BI164" s="1"/>
      <c r="BJ164" s="1"/>
      <c r="BK164" s="1"/>
      <c r="BL164" s="8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8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</row>
    <row r="165" spans="2:111" x14ac:dyDescent="0.3">
      <c r="B165" s="2"/>
      <c r="C165" s="2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1"/>
      <c r="R165" s="1"/>
      <c r="S165" s="22"/>
      <c r="T165" s="22"/>
      <c r="U165" s="22"/>
      <c r="V165" s="22"/>
      <c r="W165" s="22"/>
      <c r="X165" s="22"/>
      <c r="Y165" s="22"/>
      <c r="Z165" s="22"/>
      <c r="AA165" s="22"/>
      <c r="AB165" s="8"/>
      <c r="AC165" s="1"/>
      <c r="AD165" s="1"/>
      <c r="AE165" s="1"/>
      <c r="AF165" s="1"/>
      <c r="AG165" s="8"/>
      <c r="AH165" s="2"/>
      <c r="AI165" s="143"/>
      <c r="AJ165" s="143"/>
      <c r="AK165" s="143"/>
      <c r="AL165" s="143"/>
      <c r="AM165" s="143"/>
      <c r="AN165" s="143"/>
      <c r="AO165" s="23"/>
      <c r="AP165" s="23"/>
      <c r="AQ165" s="23"/>
      <c r="AR165" s="24"/>
      <c r="AS165" s="24"/>
      <c r="AT165" s="24"/>
      <c r="AU165" s="24"/>
      <c r="AV165" s="24"/>
      <c r="AW165" s="24"/>
      <c r="AX165" s="24"/>
      <c r="AY165" s="24"/>
      <c r="AZ165" s="24"/>
      <c r="BA165" s="25"/>
      <c r="BB165" s="25"/>
      <c r="BC165" s="25"/>
      <c r="BD165" s="1"/>
      <c r="BE165" s="22"/>
      <c r="BF165" s="22"/>
      <c r="BG165" s="8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</row>
    <row r="166" spans="2:111" x14ac:dyDescent="0.3">
      <c r="B166" s="1"/>
      <c r="C166" s="2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8"/>
      <c r="AH166" s="2"/>
      <c r="AI166" s="143"/>
      <c r="AJ166" s="143"/>
      <c r="AK166" s="143"/>
      <c r="AL166" s="143"/>
      <c r="AM166" s="143"/>
      <c r="AN166" s="143"/>
      <c r="AO166" s="26"/>
      <c r="AP166" s="244" t="s">
        <v>12</v>
      </c>
      <c r="AQ166" s="245"/>
      <c r="AR166" s="245"/>
      <c r="AS166" s="245"/>
      <c r="AT166" s="245"/>
      <c r="AU166" s="245"/>
      <c r="AV166" s="245"/>
      <c r="AW166" s="245"/>
      <c r="AX166" s="245"/>
      <c r="AY166" s="245"/>
      <c r="AZ166" s="245"/>
      <c r="BA166" s="245"/>
      <c r="BB166" s="246"/>
      <c r="BC166" s="27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</row>
    <row r="167" spans="2:111" x14ac:dyDescent="0.3">
      <c r="B167" s="1"/>
      <c r="C167" s="2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8"/>
      <c r="AH167" s="2"/>
      <c r="AI167" s="143"/>
      <c r="AJ167" s="143"/>
      <c r="AK167" s="143"/>
      <c r="AL167" s="143"/>
      <c r="AM167" s="143"/>
      <c r="AN167" s="143"/>
      <c r="AO167" s="26"/>
      <c r="AP167" s="247" t="s">
        <v>13</v>
      </c>
      <c r="AQ167" s="248"/>
      <c r="AR167" s="248"/>
      <c r="AS167" s="248"/>
      <c r="AT167" s="248"/>
      <c r="AU167" s="248"/>
      <c r="AV167" s="248"/>
      <c r="AW167" s="248"/>
      <c r="AX167" s="248"/>
      <c r="AY167" s="248"/>
      <c r="AZ167" s="248"/>
      <c r="BA167" s="248"/>
      <c r="BB167" s="249"/>
      <c r="BC167" s="27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</row>
    <row r="168" spans="2:11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8"/>
      <c r="AH168" s="8"/>
      <c r="AI168" s="8"/>
      <c r="AJ168" s="8"/>
      <c r="AK168" s="8"/>
      <c r="AL168" s="2"/>
      <c r="AM168" s="2"/>
      <c r="AN168" s="2"/>
      <c r="AO168" s="25"/>
      <c r="AP168" s="25"/>
      <c r="AQ168" s="25"/>
      <c r="AR168" s="28"/>
      <c r="AS168" s="28"/>
      <c r="AT168" s="28"/>
      <c r="AU168" s="28"/>
      <c r="AV168" s="28"/>
      <c r="AW168" s="28"/>
      <c r="AX168" s="28"/>
      <c r="AY168" s="28"/>
      <c r="AZ168" s="28"/>
      <c r="BA168" s="25"/>
      <c r="BB168" s="25"/>
      <c r="BC168" s="25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21"/>
      <c r="CB168" s="21"/>
      <c r="CC168" s="2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</row>
    <row r="169" spans="2:11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4"/>
      <c r="S169" s="2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2"/>
      <c r="AH169" s="1"/>
      <c r="AI169" s="1"/>
      <c r="AJ169" s="1"/>
      <c r="AK169" s="1"/>
      <c r="AL169" s="1"/>
      <c r="AM169" s="1"/>
      <c r="AN169" s="1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"/>
      <c r="BF169" s="1"/>
      <c r="BG169" s="1"/>
      <c r="BH169" s="1"/>
      <c r="BI169" s="1"/>
      <c r="BJ169" s="1"/>
      <c r="BK169" s="1"/>
      <c r="BL169" s="1"/>
      <c r="BM169" s="2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5" spans="2:11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66" t="s">
        <v>70</v>
      </c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8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50"/>
    </row>
    <row r="176" spans="2:11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69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6"/>
      <c r="BK176" s="156"/>
      <c r="BL176" s="156"/>
      <c r="BM176" s="170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50"/>
    </row>
    <row r="177" spans="2:11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69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70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50"/>
    </row>
    <row r="178" spans="2:11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71"/>
      <c r="AK178" s="172"/>
      <c r="AL178" s="172"/>
      <c r="AM178" s="172"/>
      <c r="AN178" s="172"/>
      <c r="AO178" s="172"/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3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50"/>
    </row>
    <row r="179" spans="2:11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2"/>
      <c r="AQ179" s="2"/>
      <c r="AR179" s="2"/>
      <c r="AS179" s="2"/>
      <c r="AT179" s="2"/>
      <c r="AU179" s="2"/>
      <c r="AV179" s="2"/>
      <c r="AW179" s="2"/>
      <c r="AX179" s="2"/>
      <c r="AY179" s="3"/>
      <c r="AZ179" s="2"/>
      <c r="BA179" s="2"/>
      <c r="BB179" s="2"/>
      <c r="BC179" s="2"/>
      <c r="BD179" s="2"/>
      <c r="BE179" s="2"/>
      <c r="BF179" s="2"/>
      <c r="BG179" s="2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50"/>
    </row>
    <row r="180" spans="2:11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2"/>
      <c r="AQ180" s="2"/>
      <c r="AR180" s="2"/>
      <c r="AS180" s="2"/>
      <c r="AT180" s="2"/>
      <c r="AU180" s="2"/>
      <c r="AV180" s="2"/>
      <c r="AW180" s="2"/>
      <c r="AX180" s="2"/>
      <c r="AY180" s="3"/>
      <c r="AZ180" s="2"/>
      <c r="BA180" s="2"/>
      <c r="BB180" s="2"/>
      <c r="BC180" s="2"/>
      <c r="BD180" s="1"/>
      <c r="BE180" s="1"/>
      <c r="BF180" s="1"/>
      <c r="BG180" s="1"/>
      <c r="BH180" s="1"/>
      <c r="BI180" s="1"/>
      <c r="BJ180" s="1"/>
      <c r="BK180" s="1"/>
      <c r="BL180" s="15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3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50"/>
    </row>
    <row r="181" spans="2:11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2"/>
      <c r="AQ181" s="2"/>
      <c r="AR181" s="2"/>
      <c r="AS181" s="2"/>
      <c r="AT181" s="2"/>
      <c r="AU181" s="2"/>
      <c r="AV181" s="2"/>
      <c r="AW181" s="2"/>
      <c r="AX181" s="2"/>
      <c r="AY181" s="4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6"/>
      <c r="BL181" s="300" t="s">
        <v>1</v>
      </c>
      <c r="BM181" s="301"/>
      <c r="BN181" s="301"/>
      <c r="BO181" s="301"/>
      <c r="BP181" s="301"/>
      <c r="BQ181" s="301"/>
      <c r="BR181" s="301"/>
      <c r="BS181" s="301"/>
      <c r="BT181" s="301"/>
      <c r="BU181" s="301"/>
      <c r="BV181" s="301"/>
      <c r="BW181" s="302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50"/>
    </row>
    <row r="182" spans="2:11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2"/>
      <c r="AQ182" s="2"/>
      <c r="AR182" s="2"/>
      <c r="AS182" s="2"/>
      <c r="AT182" s="2"/>
      <c r="AU182" s="2"/>
      <c r="AV182" s="2"/>
      <c r="AW182" s="2"/>
      <c r="AX182" s="2"/>
      <c r="AY182" s="3"/>
      <c r="AZ182" s="2"/>
      <c r="BA182" s="2"/>
      <c r="BB182" s="2"/>
      <c r="BC182" s="2"/>
      <c r="BD182" s="1"/>
      <c r="BE182" s="1"/>
      <c r="BF182" s="1"/>
      <c r="BG182" s="1"/>
      <c r="BH182" s="1"/>
      <c r="BI182" s="1"/>
      <c r="BJ182" s="1"/>
      <c r="BK182" s="1"/>
      <c r="BL182" s="300" t="s">
        <v>2</v>
      </c>
      <c r="BM182" s="301"/>
      <c r="BN182" s="301"/>
      <c r="BO182" s="301"/>
      <c r="BP182" s="301"/>
      <c r="BQ182" s="301"/>
      <c r="BR182" s="301"/>
      <c r="BS182" s="301"/>
      <c r="BT182" s="301"/>
      <c r="BU182" s="301"/>
      <c r="BV182" s="301"/>
      <c r="BW182" s="302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50"/>
    </row>
    <row r="183" spans="2:11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2"/>
      <c r="AQ183" s="2"/>
      <c r="AR183" s="2"/>
      <c r="AS183" s="2"/>
      <c r="AT183" s="2"/>
      <c r="AU183" s="2"/>
      <c r="AV183" s="2"/>
      <c r="AW183" s="2"/>
      <c r="AX183" s="2"/>
      <c r="AY183" s="3"/>
      <c r="AZ183" s="2"/>
      <c r="BA183" s="2"/>
      <c r="BB183" s="2"/>
      <c r="BC183" s="2"/>
      <c r="BD183" s="2"/>
      <c r="BE183" s="2"/>
      <c r="BF183" s="2"/>
      <c r="BG183" s="1"/>
      <c r="BH183" s="1"/>
      <c r="BI183" s="1"/>
      <c r="BJ183" s="1"/>
      <c r="BK183" s="1"/>
      <c r="BL183" s="4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6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50"/>
    </row>
    <row r="184" spans="2:11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2"/>
      <c r="AQ184" s="2"/>
      <c r="AR184" s="2"/>
      <c r="AS184" s="2"/>
      <c r="AT184" s="2"/>
      <c r="AU184" s="2"/>
      <c r="AV184" s="2"/>
      <c r="AW184" s="2"/>
      <c r="AX184" s="2"/>
      <c r="AY184" s="3"/>
      <c r="AZ184" s="2"/>
      <c r="BA184" s="2"/>
      <c r="BB184" s="2"/>
      <c r="BC184" s="2"/>
      <c r="BD184" s="2"/>
      <c r="BE184" s="2"/>
      <c r="BF184" s="2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4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2"/>
      <c r="CD184" s="2"/>
      <c r="CE184" s="2"/>
      <c r="CF184" s="2"/>
      <c r="CG184" s="2"/>
      <c r="CH184" s="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50"/>
    </row>
    <row r="185" spans="2:11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2"/>
      <c r="AQ185" s="2"/>
      <c r="AR185" s="2"/>
      <c r="AS185" s="2"/>
      <c r="AT185" s="2"/>
      <c r="AU185" s="2"/>
      <c r="AV185" s="2"/>
      <c r="AW185" s="2"/>
      <c r="AX185" s="2"/>
      <c r="AY185" s="3"/>
      <c r="AZ185" s="1"/>
      <c r="BA185" s="1"/>
      <c r="BB185" s="2"/>
      <c r="BC185" s="2"/>
      <c r="BD185" s="2"/>
      <c r="BE185" s="2"/>
      <c r="BF185" s="2"/>
      <c r="BG185" s="4"/>
      <c r="BH185" s="2"/>
      <c r="BI185" s="2"/>
      <c r="BJ185" s="1"/>
      <c r="BK185" s="1"/>
      <c r="BL185" s="1"/>
      <c r="BM185" s="1"/>
      <c r="BN185" s="1"/>
      <c r="BO185" s="1"/>
      <c r="BP185" s="1"/>
      <c r="BQ185" s="1"/>
      <c r="BR185" s="4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4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50"/>
    </row>
    <row r="186" spans="2:11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2"/>
      <c r="AQ186" s="2"/>
      <c r="AR186" s="2"/>
      <c r="AS186" s="2"/>
      <c r="AT186" s="2"/>
      <c r="AU186" s="2"/>
      <c r="AV186" s="2"/>
      <c r="AW186" s="2"/>
      <c r="AX186" s="2"/>
      <c r="AY186" s="3"/>
      <c r="AZ186" s="1"/>
      <c r="BA186" s="1"/>
      <c r="BB186" s="268" t="s">
        <v>3</v>
      </c>
      <c r="BC186" s="292"/>
      <c r="BD186" s="292"/>
      <c r="BE186" s="292"/>
      <c r="BF186" s="292"/>
      <c r="BG186" s="292"/>
      <c r="BH186" s="292"/>
      <c r="BI186" s="292"/>
      <c r="BJ186" s="292"/>
      <c r="BK186" s="293"/>
      <c r="BL186" s="1"/>
      <c r="BM186" s="268" t="s">
        <v>4</v>
      </c>
      <c r="BN186" s="292"/>
      <c r="BO186" s="292"/>
      <c r="BP186" s="292"/>
      <c r="BQ186" s="292"/>
      <c r="BR186" s="292"/>
      <c r="BS186" s="292"/>
      <c r="BT186" s="292"/>
      <c r="BU186" s="292"/>
      <c r="BV186" s="293"/>
      <c r="BW186" s="1"/>
      <c r="BX186" s="183" t="s">
        <v>71</v>
      </c>
      <c r="BY186" s="284"/>
      <c r="BZ186" s="284"/>
      <c r="CA186" s="284"/>
      <c r="CB186" s="284"/>
      <c r="CC186" s="284"/>
      <c r="CD186" s="284"/>
      <c r="CE186" s="284"/>
      <c r="CF186" s="284"/>
      <c r="CG186" s="285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50"/>
    </row>
    <row r="187" spans="2:11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2"/>
      <c r="AQ187" s="2"/>
      <c r="AR187" s="2"/>
      <c r="AS187" s="2"/>
      <c r="AT187" s="2"/>
      <c r="AU187" s="2"/>
      <c r="AV187" s="2"/>
      <c r="AW187" s="2"/>
      <c r="AX187" s="2"/>
      <c r="AY187" s="3"/>
      <c r="AZ187" s="1"/>
      <c r="BA187" s="1"/>
      <c r="BB187" s="294"/>
      <c r="BC187" s="295"/>
      <c r="BD187" s="295"/>
      <c r="BE187" s="295"/>
      <c r="BF187" s="295"/>
      <c r="BG187" s="295"/>
      <c r="BH187" s="295"/>
      <c r="BI187" s="295"/>
      <c r="BJ187" s="295"/>
      <c r="BK187" s="296"/>
      <c r="BL187" s="1"/>
      <c r="BM187" s="294"/>
      <c r="BN187" s="295"/>
      <c r="BO187" s="295"/>
      <c r="BP187" s="295"/>
      <c r="BQ187" s="295"/>
      <c r="BR187" s="295"/>
      <c r="BS187" s="295"/>
      <c r="BT187" s="295"/>
      <c r="BU187" s="295"/>
      <c r="BV187" s="296"/>
      <c r="BW187" s="1"/>
      <c r="BX187" s="286"/>
      <c r="BY187" s="287"/>
      <c r="BZ187" s="287"/>
      <c r="CA187" s="287"/>
      <c r="CB187" s="287"/>
      <c r="CC187" s="287"/>
      <c r="CD187" s="287"/>
      <c r="CE187" s="287"/>
      <c r="CF187" s="287"/>
      <c r="CG187" s="288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50"/>
    </row>
    <row r="188" spans="2:11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7"/>
      <c r="AY188" s="1"/>
      <c r="AZ188" s="1"/>
      <c r="BA188" s="1"/>
      <c r="BB188" s="297"/>
      <c r="BC188" s="298"/>
      <c r="BD188" s="298"/>
      <c r="BE188" s="298"/>
      <c r="BF188" s="298"/>
      <c r="BG188" s="298"/>
      <c r="BH188" s="298"/>
      <c r="BI188" s="298"/>
      <c r="BJ188" s="298"/>
      <c r="BK188" s="299"/>
      <c r="BL188" s="1"/>
      <c r="BM188" s="297"/>
      <c r="BN188" s="298"/>
      <c r="BO188" s="298"/>
      <c r="BP188" s="298"/>
      <c r="BQ188" s="298"/>
      <c r="BR188" s="298"/>
      <c r="BS188" s="298"/>
      <c r="BT188" s="298"/>
      <c r="BU188" s="298"/>
      <c r="BV188" s="299"/>
      <c r="BW188" s="1"/>
      <c r="BX188" s="289"/>
      <c r="BY188" s="290"/>
      <c r="BZ188" s="290"/>
      <c r="CA188" s="290"/>
      <c r="CB188" s="290"/>
      <c r="CC188" s="290"/>
      <c r="CD188" s="290"/>
      <c r="CE188" s="290"/>
      <c r="CF188" s="290"/>
      <c r="CG188" s="29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50"/>
    </row>
    <row r="189" spans="2:111" x14ac:dyDescent="0.3">
      <c r="B189" s="1"/>
      <c r="C189" s="1"/>
      <c r="D189" s="1"/>
      <c r="E189" s="1"/>
      <c r="F189" s="1"/>
      <c r="G189" s="1"/>
      <c r="H189" s="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6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50"/>
    </row>
    <row r="190" spans="2:111" x14ac:dyDescent="0.3">
      <c r="B190" s="1"/>
      <c r="C190" s="1"/>
      <c r="D190" s="1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3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3"/>
      <c r="AP190" s="1"/>
      <c r="AQ190" s="1"/>
      <c r="AR190" s="1"/>
      <c r="AS190" s="1"/>
      <c r="AT190" s="1"/>
      <c r="AU190" s="1"/>
      <c r="AV190" s="1"/>
      <c r="AW190" s="1"/>
      <c r="AX190" s="7"/>
      <c r="AY190" s="1"/>
      <c r="AZ190" s="1"/>
      <c r="BA190" s="1"/>
      <c r="BB190" s="1"/>
      <c r="BC190" s="1"/>
      <c r="BD190" s="1"/>
      <c r="BE190" s="1"/>
      <c r="BF190" s="1"/>
      <c r="BG190" s="3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3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3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50"/>
    </row>
    <row r="191" spans="2:111" x14ac:dyDescent="0.3">
      <c r="B191" s="1"/>
      <c r="C191" s="166" t="s">
        <v>72</v>
      </c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8"/>
      <c r="Q191" s="1"/>
      <c r="R191" s="1"/>
      <c r="S191" s="268" t="s">
        <v>0</v>
      </c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70"/>
      <c r="AG191" s="1"/>
      <c r="AH191" s="1"/>
      <c r="AI191" s="166" t="s">
        <v>5</v>
      </c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8"/>
      <c r="AW191" s="1"/>
      <c r="AX191" s="7"/>
      <c r="AY191" s="1"/>
      <c r="AZ191" s="1"/>
      <c r="BA191" s="268" t="s">
        <v>73</v>
      </c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70"/>
      <c r="BO191" s="1"/>
      <c r="BP191" s="1"/>
      <c r="BQ191" s="157" t="s">
        <v>6</v>
      </c>
      <c r="BR191" s="158"/>
      <c r="BS191" s="158"/>
      <c r="BT191" s="158"/>
      <c r="BU191" s="158"/>
      <c r="BV191" s="158"/>
      <c r="BW191" s="158"/>
      <c r="BX191" s="158"/>
      <c r="BY191" s="158"/>
      <c r="BZ191" s="158"/>
      <c r="CA191" s="158"/>
      <c r="CB191" s="158"/>
      <c r="CC191" s="158"/>
      <c r="CD191" s="159"/>
      <c r="CE191" s="1"/>
      <c r="CF191" s="1"/>
      <c r="CG191" s="166" t="s">
        <v>7</v>
      </c>
      <c r="CH191" s="167"/>
      <c r="CI191" s="167"/>
      <c r="CJ191" s="167"/>
      <c r="CK191" s="167"/>
      <c r="CL191" s="167"/>
      <c r="CM191" s="167"/>
      <c r="CN191" s="167"/>
      <c r="CO191" s="167"/>
      <c r="CP191" s="167"/>
      <c r="CQ191" s="167"/>
      <c r="CR191" s="167"/>
      <c r="CS191" s="167"/>
      <c r="CT191" s="167"/>
      <c r="CU191" s="167"/>
      <c r="CV191" s="167"/>
      <c r="CW191" s="167"/>
      <c r="CX191" s="167"/>
      <c r="CY191" s="167"/>
      <c r="CZ191" s="167"/>
      <c r="DA191" s="167"/>
      <c r="DB191" s="167"/>
      <c r="DC191" s="167"/>
      <c r="DD191" s="167"/>
      <c r="DE191" s="167"/>
      <c r="DF191" s="168"/>
      <c r="DG191" s="150"/>
    </row>
    <row r="192" spans="2:111" x14ac:dyDescent="0.3">
      <c r="B192" s="1"/>
      <c r="C192" s="169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70"/>
      <c r="Q192" s="1"/>
      <c r="R192" s="1"/>
      <c r="S192" s="271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72"/>
      <c r="AG192" s="1"/>
      <c r="AH192" s="1"/>
      <c r="AI192" s="169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70"/>
      <c r="AW192" s="1"/>
      <c r="AX192" s="7"/>
      <c r="AY192" s="1"/>
      <c r="AZ192" s="1"/>
      <c r="BA192" s="271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0"/>
      <c r="BN192" s="272"/>
      <c r="BO192" s="1"/>
      <c r="BP192" s="1"/>
      <c r="BQ192" s="160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2"/>
      <c r="CE192" s="1"/>
      <c r="CF192" s="1"/>
      <c r="CG192" s="169"/>
      <c r="CH192" s="156"/>
      <c r="CI192" s="156"/>
      <c r="CJ192" s="156"/>
      <c r="CK192" s="156"/>
      <c r="CL192" s="156"/>
      <c r="CM192" s="156"/>
      <c r="CN192" s="156"/>
      <c r="CO192" s="156"/>
      <c r="CP192" s="156"/>
      <c r="CQ192" s="156"/>
      <c r="CR192" s="156"/>
      <c r="CS192" s="156"/>
      <c r="CT192" s="156"/>
      <c r="CU192" s="156"/>
      <c r="CV192" s="156"/>
      <c r="CW192" s="156"/>
      <c r="CX192" s="156"/>
      <c r="CY192" s="156"/>
      <c r="CZ192" s="156"/>
      <c r="DA192" s="156"/>
      <c r="DB192" s="156"/>
      <c r="DC192" s="156"/>
      <c r="DD192" s="156"/>
      <c r="DE192" s="156"/>
      <c r="DF192" s="170"/>
      <c r="DG192" s="150"/>
    </row>
    <row r="193" spans="2:111" x14ac:dyDescent="0.3">
      <c r="B193" s="1"/>
      <c r="C193" s="169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70"/>
      <c r="Q193" s="1"/>
      <c r="R193" s="1"/>
      <c r="S193" s="271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72"/>
      <c r="AG193" s="1"/>
      <c r="AH193" s="1"/>
      <c r="AI193" s="169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70"/>
      <c r="AW193" s="1"/>
      <c r="AX193" s="7"/>
      <c r="AY193" s="1"/>
      <c r="AZ193" s="1"/>
      <c r="BA193" s="271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0"/>
      <c r="BN193" s="272"/>
      <c r="BO193" s="1"/>
      <c r="BP193" s="1"/>
      <c r="BQ193" s="160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2"/>
      <c r="CE193" s="1"/>
      <c r="CF193" s="1"/>
      <c r="CG193" s="169"/>
      <c r="CH193" s="156"/>
      <c r="CI193" s="156"/>
      <c r="CJ193" s="156"/>
      <c r="CK193" s="156"/>
      <c r="CL193" s="156"/>
      <c r="CM193" s="156"/>
      <c r="CN193" s="156"/>
      <c r="CO193" s="156"/>
      <c r="CP193" s="156"/>
      <c r="CQ193" s="156"/>
      <c r="CR193" s="156"/>
      <c r="CS193" s="156"/>
      <c r="CT193" s="156"/>
      <c r="CU193" s="156"/>
      <c r="CV193" s="156"/>
      <c r="CW193" s="156"/>
      <c r="CX193" s="156"/>
      <c r="CY193" s="156"/>
      <c r="CZ193" s="156"/>
      <c r="DA193" s="156"/>
      <c r="DB193" s="156"/>
      <c r="DC193" s="156"/>
      <c r="DD193" s="156"/>
      <c r="DE193" s="156"/>
      <c r="DF193" s="170"/>
      <c r="DG193" s="150"/>
    </row>
    <row r="194" spans="2:111" x14ac:dyDescent="0.3">
      <c r="B194" s="1"/>
      <c r="C194" s="171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3"/>
      <c r="Q194" s="1"/>
      <c r="R194" s="1"/>
      <c r="S194" s="273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5"/>
      <c r="AG194" s="1"/>
      <c r="AH194" s="1"/>
      <c r="AI194" s="171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3"/>
      <c r="AW194" s="1"/>
      <c r="AX194" s="7"/>
      <c r="AY194" s="1"/>
      <c r="AZ194" s="1"/>
      <c r="BA194" s="273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5"/>
      <c r="BO194" s="1"/>
      <c r="BP194" s="1"/>
      <c r="BQ194" s="163"/>
      <c r="BR194" s="164"/>
      <c r="BS194" s="164"/>
      <c r="BT194" s="164"/>
      <c r="BU194" s="164"/>
      <c r="BV194" s="164"/>
      <c r="BW194" s="164"/>
      <c r="BX194" s="164"/>
      <c r="BY194" s="164"/>
      <c r="BZ194" s="164"/>
      <c r="CA194" s="164"/>
      <c r="CB194" s="164"/>
      <c r="CC194" s="164"/>
      <c r="CD194" s="165"/>
      <c r="CE194" s="1"/>
      <c r="CF194" s="1"/>
      <c r="CG194" s="171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2"/>
      <c r="CV194" s="172"/>
      <c r="CW194" s="172"/>
      <c r="CX194" s="172"/>
      <c r="CY194" s="172"/>
      <c r="CZ194" s="172"/>
      <c r="DA194" s="172"/>
      <c r="DB194" s="172"/>
      <c r="DC194" s="172"/>
      <c r="DD194" s="172"/>
      <c r="DE194" s="172"/>
      <c r="DF194" s="173"/>
      <c r="DG194" s="150"/>
    </row>
    <row r="195" spans="2:111" x14ac:dyDescent="0.3">
      <c r="B195" s="1"/>
      <c r="C195" s="5"/>
      <c r="D195" s="5"/>
      <c r="E195" s="5"/>
      <c r="F195" s="5"/>
      <c r="G195" s="5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"/>
      <c r="T195" s="5"/>
      <c r="U195" s="5"/>
      <c r="V195" s="5"/>
      <c r="W195" s="5"/>
      <c r="X195" s="6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5"/>
      <c r="AJ195" s="5"/>
      <c r="AK195" s="5"/>
      <c r="AL195" s="5"/>
      <c r="AM195" s="5"/>
      <c r="AN195" s="6"/>
      <c r="AO195" s="1"/>
      <c r="AP195" s="1"/>
      <c r="AQ195" s="1"/>
      <c r="AR195" s="1"/>
      <c r="AS195" s="1"/>
      <c r="AT195" s="1"/>
      <c r="AU195" s="1"/>
      <c r="AV195" s="1"/>
      <c r="AW195" s="1"/>
      <c r="AX195" s="7"/>
      <c r="AY195" s="1"/>
      <c r="AZ195" s="1"/>
      <c r="BA195" s="5"/>
      <c r="BB195" s="5"/>
      <c r="BC195" s="5"/>
      <c r="BD195" s="5"/>
      <c r="BE195" s="5"/>
      <c r="BF195" s="6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5"/>
      <c r="BR195" s="5"/>
      <c r="BS195" s="5"/>
      <c r="BT195" s="5"/>
      <c r="BU195" s="5"/>
      <c r="BV195" s="6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5"/>
      <c r="CH195" s="5"/>
      <c r="CI195" s="5"/>
      <c r="CJ195" s="5"/>
      <c r="CK195" s="5"/>
      <c r="CL195" s="6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50"/>
    </row>
    <row r="196" spans="2:111" x14ac:dyDescent="0.3"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3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7"/>
      <c r="AY196" s="1"/>
      <c r="AZ196" s="1"/>
      <c r="BA196" s="3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3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3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50"/>
    </row>
    <row r="197" spans="2:111" x14ac:dyDescent="0.3">
      <c r="B197" s="1"/>
      <c r="C197" s="3"/>
      <c r="D197" s="268" t="s">
        <v>74</v>
      </c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70"/>
      <c r="Q197" s="1"/>
      <c r="R197" s="1"/>
      <c r="S197" s="3"/>
      <c r="T197" s="268" t="s">
        <v>75</v>
      </c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70"/>
      <c r="AG197" s="1"/>
      <c r="AH197" s="1"/>
      <c r="AI197" s="3"/>
      <c r="AJ197" s="268" t="s">
        <v>76</v>
      </c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70"/>
      <c r="AW197" s="1"/>
      <c r="AX197" s="7"/>
      <c r="AY197" s="1"/>
      <c r="AZ197" s="1"/>
      <c r="BA197" s="3"/>
      <c r="BB197" s="268" t="s">
        <v>77</v>
      </c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70"/>
      <c r="BO197" s="143"/>
      <c r="BP197" s="1"/>
      <c r="BQ197" s="3"/>
      <c r="BR197" s="268" t="s">
        <v>8</v>
      </c>
      <c r="BS197" s="269"/>
      <c r="BT197" s="269"/>
      <c r="BU197" s="269"/>
      <c r="BV197" s="269"/>
      <c r="BW197" s="269"/>
      <c r="BX197" s="269"/>
      <c r="BY197" s="269"/>
      <c r="BZ197" s="269"/>
      <c r="CA197" s="269"/>
      <c r="CB197" s="269"/>
      <c r="CC197" s="269"/>
      <c r="CD197" s="270"/>
      <c r="CE197" s="143"/>
      <c r="CF197" s="1"/>
      <c r="CG197" s="3"/>
      <c r="CH197" s="183" t="s">
        <v>9</v>
      </c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5"/>
      <c r="DG197" s="150"/>
    </row>
    <row r="198" spans="2:111" x14ac:dyDescent="0.3">
      <c r="B198" s="1"/>
      <c r="C198" s="4"/>
      <c r="D198" s="271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72"/>
      <c r="Q198" s="1"/>
      <c r="R198" s="1"/>
      <c r="S198" s="4"/>
      <c r="T198" s="271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72"/>
      <c r="AG198" s="1"/>
      <c r="AH198" s="1"/>
      <c r="AI198" s="4"/>
      <c r="AJ198" s="271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72"/>
      <c r="AW198" s="1"/>
      <c r="AX198" s="7"/>
      <c r="AY198" s="1"/>
      <c r="AZ198" s="1"/>
      <c r="BA198" s="4"/>
      <c r="BB198" s="271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0"/>
      <c r="BN198" s="272"/>
      <c r="BO198" s="143"/>
      <c r="BP198" s="1"/>
      <c r="BQ198" s="4"/>
      <c r="BR198" s="271"/>
      <c r="BS198" s="210"/>
      <c r="BT198" s="210"/>
      <c r="BU198" s="210"/>
      <c r="BV198" s="210"/>
      <c r="BW198" s="210"/>
      <c r="BX198" s="210"/>
      <c r="BY198" s="210"/>
      <c r="BZ198" s="210"/>
      <c r="CA198" s="210"/>
      <c r="CB198" s="210"/>
      <c r="CC198" s="210"/>
      <c r="CD198" s="272"/>
      <c r="CE198" s="143"/>
      <c r="CF198" s="1"/>
      <c r="CG198" s="4"/>
      <c r="CH198" s="186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8"/>
      <c r="DG198" s="150"/>
    </row>
    <row r="199" spans="2:111" x14ac:dyDescent="0.3">
      <c r="B199" s="1"/>
      <c r="C199" s="3"/>
      <c r="D199" s="271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72"/>
      <c r="Q199" s="1"/>
      <c r="R199" s="1"/>
      <c r="S199" s="3"/>
      <c r="T199" s="271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72"/>
      <c r="AG199" s="1"/>
      <c r="AH199" s="2"/>
      <c r="AI199" s="3"/>
      <c r="AJ199" s="271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72"/>
      <c r="AW199" s="1"/>
      <c r="AX199" s="7"/>
      <c r="AY199" s="1"/>
      <c r="AZ199" s="1"/>
      <c r="BA199" s="2"/>
      <c r="BB199" s="271"/>
      <c r="BC199" s="210"/>
      <c r="BD199" s="210"/>
      <c r="BE199" s="210"/>
      <c r="BF199" s="210"/>
      <c r="BG199" s="210"/>
      <c r="BH199" s="210"/>
      <c r="BI199" s="210"/>
      <c r="BJ199" s="210"/>
      <c r="BK199" s="210"/>
      <c r="BL199" s="210"/>
      <c r="BM199" s="210"/>
      <c r="BN199" s="272"/>
      <c r="BO199" s="143"/>
      <c r="BP199" s="1"/>
      <c r="BQ199" s="3"/>
      <c r="BR199" s="271"/>
      <c r="BS199" s="210"/>
      <c r="BT199" s="210"/>
      <c r="BU199" s="210"/>
      <c r="BV199" s="210"/>
      <c r="BW199" s="210"/>
      <c r="BX199" s="210"/>
      <c r="BY199" s="210"/>
      <c r="BZ199" s="210"/>
      <c r="CA199" s="210"/>
      <c r="CB199" s="210"/>
      <c r="CC199" s="210"/>
      <c r="CD199" s="272"/>
      <c r="CE199" s="143"/>
      <c r="CF199" s="1"/>
      <c r="CG199" s="3"/>
      <c r="CH199" s="186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8"/>
      <c r="DG199" s="150"/>
    </row>
    <row r="200" spans="2:111" x14ac:dyDescent="0.3">
      <c r="B200" s="1"/>
      <c r="C200" s="3"/>
      <c r="D200" s="273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5"/>
      <c r="Q200" s="1"/>
      <c r="R200" s="1"/>
      <c r="S200" s="3"/>
      <c r="T200" s="273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5"/>
      <c r="AG200" s="1"/>
      <c r="AH200" s="2"/>
      <c r="AI200" s="3"/>
      <c r="AJ200" s="273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5"/>
      <c r="AW200" s="1"/>
      <c r="AX200" s="7"/>
      <c r="AY200" s="1"/>
      <c r="AZ200" s="1"/>
      <c r="BA200" s="2"/>
      <c r="BB200" s="273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5"/>
      <c r="BO200" s="143"/>
      <c r="BP200" s="1"/>
      <c r="BQ200" s="3"/>
      <c r="BR200" s="273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5"/>
      <c r="CE200" s="143"/>
      <c r="CF200" s="1"/>
      <c r="CG200" s="3"/>
      <c r="CH200" s="189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1"/>
      <c r="DG200" s="150"/>
    </row>
    <row r="201" spans="2:111" x14ac:dyDescent="0.3">
      <c r="B201" s="1"/>
      <c r="C201" s="3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"/>
      <c r="P201" s="1"/>
      <c r="Q201" s="1"/>
      <c r="R201" s="1"/>
      <c r="S201" s="3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"/>
      <c r="AF201" s="1"/>
      <c r="AG201" s="1"/>
      <c r="AH201" s="2"/>
      <c r="AI201" s="3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"/>
      <c r="AV201" s="1"/>
      <c r="AW201" s="1"/>
      <c r="AX201" s="7"/>
      <c r="AY201" s="1"/>
      <c r="AZ201" s="1"/>
      <c r="BA201" s="2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"/>
      <c r="BN201" s="1"/>
      <c r="BO201" s="1"/>
      <c r="BP201" s="1"/>
      <c r="BQ201" s="3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"/>
      <c r="CD201" s="1"/>
      <c r="CE201" s="1"/>
      <c r="CF201" s="1"/>
      <c r="CG201" s="3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1"/>
      <c r="DF201" s="21"/>
      <c r="DG201" s="150"/>
    </row>
    <row r="202" spans="2:111" x14ac:dyDescent="0.3">
      <c r="B202" s="1"/>
      <c r="C202" s="3"/>
      <c r="D202" s="268" t="s">
        <v>78</v>
      </c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70"/>
      <c r="Q202" s="1"/>
      <c r="R202" s="1"/>
      <c r="S202" s="3"/>
      <c r="T202" s="268" t="s">
        <v>79</v>
      </c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70"/>
      <c r="AG202" s="1"/>
      <c r="AH202" s="1"/>
      <c r="AI202" s="3"/>
      <c r="AJ202" s="268" t="s">
        <v>80</v>
      </c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70"/>
      <c r="AW202" s="1"/>
      <c r="AX202" s="7"/>
      <c r="AY202" s="1"/>
      <c r="AZ202" s="1"/>
      <c r="BA202" s="2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"/>
      <c r="BP202" s="1"/>
      <c r="BQ202" s="3"/>
      <c r="BR202" s="268" t="s">
        <v>10</v>
      </c>
      <c r="BS202" s="269"/>
      <c r="BT202" s="269"/>
      <c r="BU202" s="269"/>
      <c r="BV202" s="269"/>
      <c r="BW202" s="269"/>
      <c r="BX202" s="269"/>
      <c r="BY202" s="269"/>
      <c r="BZ202" s="269"/>
      <c r="CA202" s="269"/>
      <c r="CB202" s="269"/>
      <c r="CC202" s="269"/>
      <c r="CD202" s="270"/>
      <c r="CE202" s="1"/>
      <c r="CF202" s="1"/>
      <c r="CG202" s="3"/>
      <c r="CH202" s="183" t="s">
        <v>11</v>
      </c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5"/>
      <c r="DG202" s="150"/>
    </row>
    <row r="203" spans="2:111" x14ac:dyDescent="0.3">
      <c r="B203" s="1"/>
      <c r="C203" s="4"/>
      <c r="D203" s="271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72"/>
      <c r="Q203" s="1"/>
      <c r="R203" s="1"/>
      <c r="S203" s="4"/>
      <c r="T203" s="271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72"/>
      <c r="AG203" s="1"/>
      <c r="AH203" s="1"/>
      <c r="AI203" s="4"/>
      <c r="AJ203" s="271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72"/>
      <c r="AW203" s="1"/>
      <c r="AX203" s="7"/>
      <c r="AY203" s="1"/>
      <c r="AZ203" s="1"/>
      <c r="BA203" s="2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"/>
      <c r="BP203" s="1"/>
      <c r="BQ203" s="4"/>
      <c r="BR203" s="271"/>
      <c r="BS203" s="210"/>
      <c r="BT203" s="210"/>
      <c r="BU203" s="210"/>
      <c r="BV203" s="210"/>
      <c r="BW203" s="210"/>
      <c r="BX203" s="210"/>
      <c r="BY203" s="210"/>
      <c r="BZ203" s="210"/>
      <c r="CA203" s="210"/>
      <c r="CB203" s="210"/>
      <c r="CC203" s="210"/>
      <c r="CD203" s="272"/>
      <c r="CE203" s="1"/>
      <c r="CF203" s="1"/>
      <c r="CG203" s="4"/>
      <c r="CH203" s="186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8"/>
      <c r="DG203" s="150"/>
    </row>
    <row r="204" spans="2:111" x14ac:dyDescent="0.3">
      <c r="B204" s="1"/>
      <c r="C204" s="3"/>
      <c r="D204" s="271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72"/>
      <c r="Q204" s="1"/>
      <c r="R204" s="1"/>
      <c r="S204" s="19"/>
      <c r="T204" s="271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72"/>
      <c r="AG204" s="1"/>
      <c r="AH204" s="1"/>
      <c r="AI204" s="3"/>
      <c r="AJ204" s="271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72"/>
      <c r="AW204" s="1"/>
      <c r="AX204" s="7"/>
      <c r="AY204" s="1"/>
      <c r="AZ204" s="2"/>
      <c r="BA204" s="2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"/>
      <c r="BP204" s="1"/>
      <c r="BQ204" s="19"/>
      <c r="BR204" s="271"/>
      <c r="BS204" s="210"/>
      <c r="BT204" s="210"/>
      <c r="BU204" s="210"/>
      <c r="BV204" s="210"/>
      <c r="BW204" s="210"/>
      <c r="BX204" s="210"/>
      <c r="BY204" s="210"/>
      <c r="BZ204" s="210"/>
      <c r="CA204" s="210"/>
      <c r="CB204" s="210"/>
      <c r="CC204" s="210"/>
      <c r="CD204" s="272"/>
      <c r="CE204" s="1"/>
      <c r="CF204" s="1"/>
      <c r="CG204" s="19"/>
      <c r="CH204" s="186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8"/>
      <c r="DG204" s="150"/>
    </row>
    <row r="205" spans="2:111" x14ac:dyDescent="0.3">
      <c r="B205" s="1"/>
      <c r="C205" s="3"/>
      <c r="D205" s="273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5"/>
      <c r="Q205" s="1"/>
      <c r="R205" s="1"/>
      <c r="S205" s="2"/>
      <c r="T205" s="273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5"/>
      <c r="AG205" s="1"/>
      <c r="AH205" s="1"/>
      <c r="AI205" s="3"/>
      <c r="AJ205" s="273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5"/>
      <c r="AW205" s="1"/>
      <c r="AX205" s="7"/>
      <c r="AY205" s="1"/>
      <c r="AZ205" s="2"/>
      <c r="BA205" s="2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"/>
      <c r="BP205" s="1"/>
      <c r="BQ205" s="2"/>
      <c r="BR205" s="273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5"/>
      <c r="CE205" s="1"/>
      <c r="CF205" s="1"/>
      <c r="CG205" s="2"/>
      <c r="CH205" s="189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1"/>
      <c r="DG205" s="150"/>
    </row>
    <row r="206" spans="2:111" x14ac:dyDescent="0.3">
      <c r="B206" s="1"/>
      <c r="C206" s="3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"/>
      <c r="P206" s="1"/>
      <c r="Q206" s="1"/>
      <c r="R206" s="1"/>
      <c r="S206" s="2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"/>
      <c r="AH206" s="1"/>
      <c r="AI206" s="3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"/>
      <c r="AV206" s="1"/>
      <c r="AW206" s="1"/>
      <c r="AX206" s="7"/>
      <c r="AY206" s="1"/>
      <c r="AZ206" s="2"/>
      <c r="BA206" s="2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2"/>
      <c r="BN206" s="2"/>
      <c r="BO206" s="1"/>
      <c r="BP206" s="1"/>
      <c r="BQ206" s="2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"/>
      <c r="CF206" s="1"/>
      <c r="CG206" s="2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50"/>
    </row>
    <row r="207" spans="2:111" x14ac:dyDescent="0.3">
      <c r="B207" s="1"/>
      <c r="C207" s="3"/>
      <c r="D207" s="268" t="s">
        <v>81</v>
      </c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70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"/>
      <c r="AJ207" s="268" t="s">
        <v>82</v>
      </c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70"/>
      <c r="AW207" s="1"/>
      <c r="AX207" s="7"/>
      <c r="AY207" s="1"/>
      <c r="AZ207" s="1"/>
      <c r="BA207" s="2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50"/>
    </row>
    <row r="208" spans="2:111" x14ac:dyDescent="0.3">
      <c r="B208" s="1"/>
      <c r="C208" s="4"/>
      <c r="D208" s="271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72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4"/>
      <c r="AJ208" s="271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72"/>
      <c r="AW208" s="1"/>
      <c r="AX208" s="7"/>
      <c r="AY208" s="1"/>
      <c r="AZ208" s="1"/>
      <c r="BA208" s="2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50"/>
    </row>
    <row r="209" spans="2:111" x14ac:dyDescent="0.3">
      <c r="B209" s="1"/>
      <c r="C209" s="19"/>
      <c r="D209" s="271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72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2"/>
      <c r="AI209" s="19"/>
      <c r="AJ209" s="271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72"/>
      <c r="AW209" s="1"/>
      <c r="AX209" s="7"/>
      <c r="AY209" s="1"/>
      <c r="AZ209" s="1"/>
      <c r="BA209" s="2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"/>
      <c r="BP209" s="2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2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50"/>
    </row>
    <row r="210" spans="2:111" x14ac:dyDescent="0.3">
      <c r="B210" s="1"/>
      <c r="C210" s="2"/>
      <c r="D210" s="273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5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/>
      <c r="AI210" s="2"/>
      <c r="AJ210" s="273"/>
      <c r="AK210" s="274"/>
      <c r="AL210" s="274"/>
      <c r="AM210" s="274"/>
      <c r="AN210" s="274"/>
      <c r="AO210" s="274"/>
      <c r="AP210" s="274"/>
      <c r="AQ210" s="274"/>
      <c r="AR210" s="274"/>
      <c r="AS210" s="274"/>
      <c r="AT210" s="274"/>
      <c r="AU210" s="274"/>
      <c r="AV210" s="275"/>
      <c r="AW210" s="1"/>
      <c r="AX210" s="7"/>
      <c r="AY210" s="1"/>
      <c r="AZ210" s="1"/>
      <c r="BA210" s="2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"/>
      <c r="BP210" s="2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2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50"/>
    </row>
    <row r="211" spans="2:11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6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"/>
      <c r="AF211" s="1"/>
      <c r="AG211" s="1"/>
      <c r="AH211" s="2"/>
      <c r="AI211" s="16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"/>
      <c r="AV211" s="1"/>
      <c r="AW211" s="1"/>
      <c r="AX211" s="7"/>
      <c r="AY211" s="1"/>
      <c r="AZ211" s="1"/>
      <c r="BA211" s="2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2"/>
      <c r="BN211" s="2"/>
      <c r="BO211" s="1"/>
      <c r="BP211" s="2"/>
      <c r="BQ211" s="16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"/>
      <c r="CD211" s="1"/>
      <c r="CE211" s="1"/>
      <c r="CF211" s="2"/>
      <c r="CG211" s="16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  <c r="DF211" s="1"/>
      <c r="DG211" s="150"/>
    </row>
    <row r="212" spans="2:11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8"/>
      <c r="R212" s="1"/>
      <c r="S212" s="8"/>
      <c r="T212" s="8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8"/>
      <c r="AF212" s="8"/>
      <c r="AG212" s="1"/>
      <c r="AH212" s="8"/>
      <c r="AI212" s="8"/>
      <c r="AJ212" s="8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8"/>
      <c r="AV212" s="8"/>
      <c r="AW212" s="8"/>
      <c r="AX212" s="10"/>
      <c r="AY212" s="8"/>
      <c r="AZ212" s="8"/>
      <c r="BA212" s="2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8"/>
      <c r="BP212" s="8"/>
      <c r="BQ212" s="8"/>
      <c r="BR212" s="8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8"/>
      <c r="CD212" s="8"/>
      <c r="CE212" s="8"/>
      <c r="CF212" s="8"/>
      <c r="CG212" s="8"/>
      <c r="CH212" s="8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8"/>
      <c r="DF212" s="8"/>
      <c r="DG212" s="150"/>
    </row>
    <row r="213" spans="2:11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2"/>
      <c r="AC213" s="22"/>
      <c r="AD213" s="8"/>
      <c r="AE213" s="8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2"/>
      <c r="AS213" s="22"/>
      <c r="AT213" s="8"/>
      <c r="AU213" s="8"/>
      <c r="AV213" s="8"/>
      <c r="AW213" s="8"/>
      <c r="AX213" s="10"/>
      <c r="AY213" s="8"/>
      <c r="AZ213" s="8"/>
      <c r="BA213" s="2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22"/>
      <c r="CA213" s="22"/>
      <c r="CB213" s="8"/>
      <c r="CC213" s="8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8"/>
      <c r="DE213" s="8"/>
      <c r="DF213" s="1"/>
      <c r="DG213" s="150"/>
    </row>
    <row r="214" spans="2:11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2"/>
      <c r="AC214" s="22"/>
      <c r="AD214" s="8"/>
      <c r="AE214" s="8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2"/>
      <c r="AS214" s="22"/>
      <c r="AT214" s="8"/>
      <c r="AU214" s="8"/>
      <c r="AV214" s="8"/>
      <c r="AW214" s="8"/>
      <c r="AX214" s="10"/>
      <c r="AY214" s="8"/>
      <c r="AZ214" s="8"/>
      <c r="BA214" s="2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22"/>
      <c r="CA214" s="22"/>
      <c r="CB214" s="8"/>
      <c r="CC214" s="8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8"/>
      <c r="DE214" s="8"/>
      <c r="DF214" s="1"/>
      <c r="DG214" s="150"/>
    </row>
    <row r="215" spans="2:11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"/>
      <c r="T215" s="2"/>
      <c r="U215" s="2"/>
      <c r="V215" s="2"/>
      <c r="W215" s="2"/>
      <c r="X215" s="2"/>
      <c r="Y215" s="2"/>
      <c r="Z215" s="2"/>
      <c r="AA215" s="2"/>
      <c r="AB215" s="1"/>
      <c r="AC215" s="8"/>
      <c r="AD215" s="8"/>
      <c r="AE215" s="8"/>
      <c r="AF215" s="1"/>
      <c r="AG215" s="1"/>
      <c r="AH215" s="1"/>
      <c r="AI215" s="2"/>
      <c r="AJ215" s="2"/>
      <c r="AK215" s="2"/>
      <c r="AL215" s="2"/>
      <c r="AM215" s="2"/>
      <c r="AN215" s="2"/>
      <c r="AO215" s="2"/>
      <c r="AP215" s="2"/>
      <c r="AQ215" s="2"/>
      <c r="AR215" s="1"/>
      <c r="AS215" s="8"/>
      <c r="AT215" s="8"/>
      <c r="AU215" s="8"/>
      <c r="AV215" s="8"/>
      <c r="AW215" s="8"/>
      <c r="AX215" s="8"/>
      <c r="AY215" s="9"/>
      <c r="AZ215" s="8"/>
      <c r="BA215" s="2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"/>
      <c r="BP215" s="1"/>
      <c r="BQ215" s="2"/>
      <c r="BR215" s="2"/>
      <c r="BS215" s="2"/>
      <c r="BT215" s="2"/>
      <c r="BU215" s="2"/>
      <c r="BV215" s="2"/>
      <c r="BW215" s="2"/>
      <c r="BX215" s="2"/>
      <c r="BY215" s="2"/>
      <c r="BZ215" s="1"/>
      <c r="CA215" s="8"/>
      <c r="CB215" s="8"/>
      <c r="CC215" s="8"/>
      <c r="CD215" s="1"/>
      <c r="CE215" s="1"/>
      <c r="CF215" s="1"/>
      <c r="CG215" s="2"/>
      <c r="CH215" s="2"/>
      <c r="CI215" s="2"/>
      <c r="CJ215" s="2"/>
      <c r="CK215" s="2"/>
      <c r="CL215" s="2"/>
      <c r="CM215" s="2"/>
      <c r="CN215" s="2"/>
      <c r="CO215" s="2"/>
      <c r="CP215" s="1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1"/>
      <c r="DG215" s="150"/>
    </row>
    <row r="216" spans="2:11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"/>
      <c r="AG216" s="1"/>
      <c r="AH216" s="1"/>
      <c r="AI216" s="2"/>
      <c r="AJ216" s="2"/>
      <c r="AK216" s="2"/>
      <c r="AL216" s="2"/>
      <c r="AM216" s="2"/>
      <c r="AN216" s="2"/>
      <c r="AO216" s="2"/>
      <c r="AP216" s="2"/>
      <c r="AQ216" s="2"/>
      <c r="AR216" s="1"/>
      <c r="AS216" s="8"/>
      <c r="AT216" s="8"/>
      <c r="AU216" s="8"/>
      <c r="AV216" s="8"/>
      <c r="AW216" s="8"/>
      <c r="AX216" s="8"/>
      <c r="AY216" s="9"/>
      <c r="AZ216" s="8"/>
      <c r="BA216" s="8"/>
      <c r="BB216" s="8"/>
      <c r="BC216" s="8"/>
      <c r="BD216" s="8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1"/>
      <c r="BP216" s="1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"/>
      <c r="CE216" s="1"/>
      <c r="CF216" s="1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"/>
      <c r="DG216" s="150"/>
    </row>
    <row r="217" spans="2:11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6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3"/>
      <c r="AS217" s="23"/>
      <c r="AT217" s="23"/>
      <c r="AU217" s="24"/>
      <c r="AV217" s="24"/>
      <c r="AW217" s="24"/>
      <c r="AX217" s="24"/>
      <c r="AY217" s="24"/>
      <c r="AZ217" s="24"/>
      <c r="BA217" s="24"/>
      <c r="BB217" s="24"/>
      <c r="BC217" s="24"/>
      <c r="BD217" s="25"/>
      <c r="BE217" s="25"/>
      <c r="BF217" s="25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2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50"/>
    </row>
    <row r="218" spans="2:11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8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8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6"/>
      <c r="AS218" s="244" t="s">
        <v>12</v>
      </c>
      <c r="AT218" s="245"/>
      <c r="AU218" s="245"/>
      <c r="AV218" s="245"/>
      <c r="AW218" s="245"/>
      <c r="AX218" s="245"/>
      <c r="AY218" s="245"/>
      <c r="AZ218" s="245"/>
      <c r="BA218" s="245"/>
      <c r="BB218" s="245"/>
      <c r="BC218" s="245"/>
      <c r="BD218" s="245"/>
      <c r="BE218" s="246"/>
      <c r="BF218" s="27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2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2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50"/>
    </row>
    <row r="219" spans="2:11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6"/>
      <c r="AS219" s="247" t="s">
        <v>13</v>
      </c>
      <c r="AT219" s="248"/>
      <c r="AU219" s="248"/>
      <c r="AV219" s="248"/>
      <c r="AW219" s="248"/>
      <c r="AX219" s="248"/>
      <c r="AY219" s="248"/>
      <c r="AZ219" s="248"/>
      <c r="BA219" s="248"/>
      <c r="BB219" s="248"/>
      <c r="BC219" s="248"/>
      <c r="BD219" s="248"/>
      <c r="BE219" s="249"/>
      <c r="BF219" s="27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2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50"/>
    </row>
    <row r="220" spans="2:11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5"/>
      <c r="AS220" s="25"/>
      <c r="AT220" s="25"/>
      <c r="AU220" s="28"/>
      <c r="AV220" s="28"/>
      <c r="AW220" s="28"/>
      <c r="AX220" s="28"/>
      <c r="AY220" s="28"/>
      <c r="AZ220" s="28"/>
      <c r="BA220" s="28"/>
      <c r="BB220" s="28"/>
      <c r="BC220" s="28"/>
      <c r="BD220" s="25"/>
      <c r="BE220" s="25"/>
      <c r="BF220" s="25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2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50"/>
    </row>
    <row r="221" spans="2:111" x14ac:dyDescent="0.3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DD221" s="150"/>
      <c r="DE221" s="150"/>
      <c r="DF221" s="150"/>
      <c r="DG221" s="150"/>
    </row>
    <row r="222" spans="2:111" x14ac:dyDescent="0.3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DD222" s="150"/>
      <c r="DE222" s="150"/>
      <c r="DF222" s="150"/>
      <c r="DG222" s="150"/>
    </row>
    <row r="223" spans="2:111" x14ac:dyDescent="0.3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DD223" s="150"/>
      <c r="DE223" s="150"/>
      <c r="DF223" s="150"/>
      <c r="DG223" s="150"/>
    </row>
    <row r="227" spans="2:93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</row>
    <row r="228" spans="2:93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66" t="s">
        <v>83</v>
      </c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8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</row>
    <row r="229" spans="2:93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69"/>
      <c r="Z229" s="156"/>
      <c r="AA229" s="156"/>
      <c r="AB229" s="156"/>
      <c r="AC229" s="156"/>
      <c r="AD229" s="156"/>
      <c r="AE229" s="156"/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70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"/>
      <c r="CJ229" s="1"/>
      <c r="CK229" s="1"/>
      <c r="CL229" s="1"/>
      <c r="CM229" s="1"/>
      <c r="CN229" s="1"/>
      <c r="CO229" s="1"/>
    </row>
    <row r="230" spans="2:93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69"/>
      <c r="Z230" s="156"/>
      <c r="AA230" s="156"/>
      <c r="AB230" s="156"/>
      <c r="AC230" s="156"/>
      <c r="AD230" s="156"/>
      <c r="AE230" s="156"/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70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"/>
      <c r="CJ230" s="1"/>
      <c r="CK230" s="1"/>
      <c r="CL230" s="1"/>
      <c r="CM230" s="1"/>
      <c r="CN230" s="1"/>
      <c r="CO230" s="1"/>
    </row>
    <row r="231" spans="2:93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71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  <c r="AV231" s="172"/>
      <c r="AW231" s="172"/>
      <c r="AX231" s="172"/>
      <c r="AY231" s="172"/>
      <c r="AZ231" s="172"/>
      <c r="BA231" s="172"/>
      <c r="BB231" s="173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"/>
      <c r="CJ231" s="1"/>
      <c r="CK231" s="1"/>
      <c r="CL231" s="1"/>
      <c r="CM231" s="1"/>
      <c r="CN231" s="1"/>
      <c r="CO231" s="1"/>
    </row>
    <row r="232" spans="2:93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2"/>
      <c r="AF232" s="2"/>
      <c r="AG232" s="2"/>
      <c r="AH232" s="2"/>
      <c r="AI232" s="2"/>
      <c r="AJ232" s="2"/>
      <c r="AK232" s="2"/>
      <c r="AL232" s="2"/>
      <c r="AM232" s="2"/>
      <c r="AN232" s="3"/>
      <c r="AO232" s="2"/>
      <c r="AP232" s="2"/>
      <c r="AQ232" s="2"/>
      <c r="AR232" s="2"/>
      <c r="AS232" s="2"/>
      <c r="AT232" s="2"/>
      <c r="AU232" s="2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</row>
    <row r="233" spans="2:93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2"/>
      <c r="AF233" s="2"/>
      <c r="AG233" s="2"/>
      <c r="AH233" s="2"/>
      <c r="AI233" s="2"/>
      <c r="AJ233" s="2"/>
      <c r="AK233" s="2"/>
      <c r="AL233" s="2"/>
      <c r="AM233" s="2"/>
      <c r="AN233" s="3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1"/>
      <c r="AZ233" s="1"/>
      <c r="BA233" s="1"/>
      <c r="BB233" s="1"/>
      <c r="BC233" s="1"/>
      <c r="BD233" s="1"/>
      <c r="BE233" s="1"/>
      <c r="BF233" s="1"/>
      <c r="BG233" s="166" t="s">
        <v>36</v>
      </c>
      <c r="BH233" s="167"/>
      <c r="BI233" s="167"/>
      <c r="BJ233" s="167"/>
      <c r="BK233" s="167"/>
      <c r="BL233" s="167"/>
      <c r="BM233" s="167"/>
      <c r="BN233" s="167"/>
      <c r="BO233" s="167"/>
      <c r="BP233" s="167"/>
      <c r="BQ233" s="167"/>
      <c r="BR233" s="168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</row>
    <row r="234" spans="2:93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2"/>
      <c r="AF234" s="2"/>
      <c r="AG234" s="2"/>
      <c r="AH234" s="2"/>
      <c r="AI234" s="2"/>
      <c r="AJ234" s="2"/>
      <c r="AK234" s="2"/>
      <c r="AL234" s="2"/>
      <c r="AM234" s="2"/>
      <c r="AN234" s="4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6"/>
      <c r="BG234" s="169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70"/>
      <c r="BS234" s="1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</row>
    <row r="235" spans="2:93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2"/>
      <c r="AF235" s="2"/>
      <c r="AG235" s="2"/>
      <c r="AH235" s="2"/>
      <c r="AI235" s="2"/>
      <c r="AJ235" s="2"/>
      <c r="AK235" s="2"/>
      <c r="AL235" s="2"/>
      <c r="AM235" s="2"/>
      <c r="AN235" s="3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1"/>
      <c r="AZ235" s="1"/>
      <c r="BA235" s="1"/>
      <c r="BB235" s="1"/>
      <c r="BC235" s="1"/>
      <c r="BD235" s="1"/>
      <c r="BE235" s="1"/>
      <c r="BF235" s="1"/>
      <c r="BG235" s="169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70"/>
      <c r="BS235" s="1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</row>
    <row r="236" spans="2:93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2"/>
      <c r="AF236" s="2"/>
      <c r="AG236" s="2"/>
      <c r="AH236" s="2"/>
      <c r="AI236" s="2"/>
      <c r="AJ236" s="2"/>
      <c r="AK236" s="2"/>
      <c r="AL236" s="2"/>
      <c r="AM236" s="2"/>
      <c r="AN236" s="3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1"/>
      <c r="BC236" s="1"/>
      <c r="BD236" s="1"/>
      <c r="BE236" s="1"/>
      <c r="BF236" s="1"/>
      <c r="BG236" s="171"/>
      <c r="BH236" s="172"/>
      <c r="BI236" s="172"/>
      <c r="BJ236" s="172"/>
      <c r="BK236" s="172"/>
      <c r="BL236" s="172"/>
      <c r="BM236" s="172"/>
      <c r="BN236" s="172"/>
      <c r="BO236" s="172"/>
      <c r="BP236" s="172"/>
      <c r="BQ236" s="172"/>
      <c r="BR236" s="173"/>
      <c r="BS236" s="1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</row>
    <row r="237" spans="2:93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2"/>
      <c r="AF237" s="2"/>
      <c r="AG237" s="2"/>
      <c r="AH237" s="2"/>
      <c r="AI237" s="2"/>
      <c r="AJ237" s="2"/>
      <c r="AK237" s="2"/>
      <c r="AL237" s="2"/>
      <c r="AM237" s="2"/>
      <c r="AN237" s="3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4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2"/>
      <c r="BZ237" s="2"/>
      <c r="CA237" s="2"/>
      <c r="CB237" s="2"/>
      <c r="CC237" s="2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</row>
    <row r="238" spans="2:93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2"/>
      <c r="AF238" s="2"/>
      <c r="AG238" s="2"/>
      <c r="AH238" s="2"/>
      <c r="AI238" s="2"/>
      <c r="AJ238" s="2"/>
      <c r="AK238" s="2"/>
      <c r="AL238" s="2"/>
      <c r="AM238" s="2"/>
      <c r="AN238" s="3"/>
      <c r="AO238" s="2"/>
      <c r="AP238" s="2"/>
      <c r="AQ238" s="2"/>
      <c r="AR238" s="2"/>
      <c r="AS238" s="2"/>
      <c r="AT238" s="2"/>
      <c r="AU238" s="1"/>
      <c r="AV238" s="1"/>
      <c r="AW238" s="2"/>
      <c r="AX238" s="2"/>
      <c r="AY238" s="6"/>
      <c r="AZ238" s="2"/>
      <c r="BA238" s="2"/>
      <c r="BB238" s="2"/>
      <c r="BC238" s="2"/>
      <c r="BD238" s="2"/>
      <c r="BE238" s="1"/>
      <c r="BF238" s="1"/>
      <c r="BG238" s="1"/>
      <c r="BH238" s="1"/>
      <c r="BI238" s="1"/>
      <c r="BJ238" s="1"/>
      <c r="BK238" s="1"/>
      <c r="BL238" s="1"/>
      <c r="BM238" s="4"/>
      <c r="BN238" s="1"/>
      <c r="BO238" s="1"/>
      <c r="BP238" s="1"/>
      <c r="BQ238" s="1"/>
      <c r="BR238" s="1"/>
      <c r="BS238" s="1"/>
      <c r="BT238" s="1"/>
      <c r="BU238" s="1"/>
      <c r="BV238" s="1"/>
      <c r="BW238" s="2"/>
      <c r="BX238" s="2"/>
      <c r="BY238" s="4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</row>
    <row r="239" spans="2:93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2"/>
      <c r="AF239" s="2"/>
      <c r="AG239" s="2"/>
      <c r="AH239" s="2"/>
      <c r="AI239" s="2"/>
      <c r="AJ239" s="2"/>
      <c r="AK239" s="2"/>
      <c r="AL239" s="2"/>
      <c r="AM239" s="2"/>
      <c r="AN239" s="3"/>
      <c r="AO239" s="2"/>
      <c r="AP239" s="2"/>
      <c r="AQ239" s="2"/>
      <c r="AR239" s="150"/>
      <c r="AS239" s="150"/>
      <c r="AT239" s="268" t="s">
        <v>34</v>
      </c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70"/>
      <c r="BF239" s="32"/>
      <c r="BG239" s="1"/>
      <c r="BH239" s="268" t="s">
        <v>35</v>
      </c>
      <c r="BI239" s="292"/>
      <c r="BJ239" s="292"/>
      <c r="BK239" s="292"/>
      <c r="BL239" s="292"/>
      <c r="BM239" s="292"/>
      <c r="BN239" s="292"/>
      <c r="BO239" s="292"/>
      <c r="BP239" s="292"/>
      <c r="BQ239" s="293"/>
      <c r="BR239" s="1"/>
      <c r="BS239" s="150"/>
      <c r="BT239" s="268" t="s">
        <v>37</v>
      </c>
      <c r="BU239" s="269"/>
      <c r="BV239" s="269"/>
      <c r="BW239" s="269"/>
      <c r="BX239" s="269"/>
      <c r="BY239" s="269"/>
      <c r="BZ239" s="269"/>
      <c r="CA239" s="269"/>
      <c r="CB239" s="269"/>
      <c r="CC239" s="269"/>
      <c r="CD239" s="270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</row>
    <row r="240" spans="2:93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2"/>
      <c r="AF240" s="2"/>
      <c r="AG240" s="2"/>
      <c r="AH240" s="2"/>
      <c r="AI240" s="2"/>
      <c r="AJ240" s="2"/>
      <c r="AK240" s="2"/>
      <c r="AL240" s="2"/>
      <c r="AM240" s="2"/>
      <c r="AN240" s="3"/>
      <c r="AO240" s="2"/>
      <c r="AP240" s="2"/>
      <c r="AQ240" s="2"/>
      <c r="AR240" s="150"/>
      <c r="AS240" s="150"/>
      <c r="AT240" s="271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72"/>
      <c r="BF240" s="32"/>
      <c r="BG240" s="1"/>
      <c r="BH240" s="294"/>
      <c r="BI240" s="295"/>
      <c r="BJ240" s="295"/>
      <c r="BK240" s="295"/>
      <c r="BL240" s="295"/>
      <c r="BM240" s="295"/>
      <c r="BN240" s="295"/>
      <c r="BO240" s="295"/>
      <c r="BP240" s="295"/>
      <c r="BQ240" s="296"/>
      <c r="BR240" s="1"/>
      <c r="BS240" s="150"/>
      <c r="BT240" s="271"/>
      <c r="BU240" s="210"/>
      <c r="BV240" s="210"/>
      <c r="BW240" s="210"/>
      <c r="BX240" s="210"/>
      <c r="BY240" s="210"/>
      <c r="BZ240" s="210"/>
      <c r="CA240" s="210"/>
      <c r="CB240" s="210"/>
      <c r="CC240" s="210"/>
      <c r="CD240" s="272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</row>
    <row r="241" spans="2:93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7"/>
      <c r="AN241" s="1"/>
      <c r="AO241" s="1"/>
      <c r="AP241" s="1"/>
      <c r="AQ241" s="1"/>
      <c r="AR241" s="150"/>
      <c r="AS241" s="150"/>
      <c r="AT241" s="273"/>
      <c r="AU241" s="274"/>
      <c r="AV241" s="274"/>
      <c r="AW241" s="274"/>
      <c r="AX241" s="274"/>
      <c r="AY241" s="274"/>
      <c r="AZ241" s="274"/>
      <c r="BA241" s="274"/>
      <c r="BB241" s="274"/>
      <c r="BC241" s="274"/>
      <c r="BD241" s="274"/>
      <c r="BE241" s="275"/>
      <c r="BF241" s="32"/>
      <c r="BG241" s="1"/>
      <c r="BH241" s="297"/>
      <c r="BI241" s="298"/>
      <c r="BJ241" s="298"/>
      <c r="BK241" s="298"/>
      <c r="BL241" s="298"/>
      <c r="BM241" s="298"/>
      <c r="BN241" s="298"/>
      <c r="BO241" s="298"/>
      <c r="BP241" s="298"/>
      <c r="BQ241" s="299"/>
      <c r="BR241" s="1"/>
      <c r="BS241" s="150"/>
      <c r="BT241" s="273"/>
      <c r="BU241" s="274"/>
      <c r="BV241" s="274"/>
      <c r="BW241" s="274"/>
      <c r="BX241" s="274"/>
      <c r="BY241" s="274"/>
      <c r="BZ241" s="274"/>
      <c r="CA241" s="274"/>
      <c r="CB241" s="274"/>
      <c r="CC241" s="274"/>
      <c r="CD241" s="275"/>
      <c r="CE241" s="1"/>
      <c r="CF241" s="1"/>
      <c r="CG241" s="2"/>
      <c r="CH241" s="2"/>
      <c r="CI241" s="2"/>
      <c r="CJ241" s="2"/>
      <c r="CK241" s="2"/>
      <c r="CL241" s="2"/>
      <c r="CM241" s="2"/>
      <c r="CN241" s="2"/>
      <c r="CO241" s="2"/>
    </row>
    <row r="242" spans="2:93" x14ac:dyDescent="0.3">
      <c r="B242" s="1"/>
      <c r="C242" s="1"/>
      <c r="D242" s="1"/>
      <c r="E242" s="1"/>
      <c r="F242" s="1"/>
      <c r="G242" s="1"/>
      <c r="H242" s="1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6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2"/>
      <c r="CI242" s="2"/>
      <c r="CJ242" s="2"/>
      <c r="CK242" s="1"/>
      <c r="CL242" s="1"/>
      <c r="CM242" s="1"/>
      <c r="CN242" s="1"/>
      <c r="CO242" s="1"/>
    </row>
    <row r="243" spans="2:93" x14ac:dyDescent="0.3">
      <c r="B243" s="1"/>
      <c r="C243" s="1"/>
      <c r="D243" s="1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3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3"/>
      <c r="AO243" s="1"/>
      <c r="AP243" s="1"/>
      <c r="AQ243" s="1"/>
      <c r="AR243" s="1"/>
      <c r="AS243" s="1"/>
      <c r="AT243" s="1"/>
      <c r="AU243" s="1"/>
      <c r="AV243" s="7"/>
      <c r="AW243" s="1"/>
      <c r="AX243" s="1"/>
      <c r="AY243" s="1"/>
      <c r="AZ243" s="1"/>
      <c r="BA243" s="1"/>
      <c r="BB243" s="1"/>
      <c r="BC243" s="1"/>
      <c r="BD243" s="3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3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3"/>
      <c r="CI243" s="1"/>
      <c r="CJ243" s="1"/>
      <c r="CK243" s="1"/>
      <c r="CL243" s="1"/>
      <c r="CM243" s="1"/>
      <c r="CN243" s="1"/>
      <c r="CO243" s="1"/>
    </row>
    <row r="244" spans="2:93" x14ac:dyDescent="0.3">
      <c r="B244" s="1"/>
      <c r="C244" s="268" t="s">
        <v>38</v>
      </c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70"/>
      <c r="Q244" s="1"/>
      <c r="R244" s="1"/>
      <c r="S244" s="268" t="s">
        <v>40</v>
      </c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70"/>
      <c r="AG244" s="1"/>
      <c r="AH244" s="268" t="s">
        <v>56</v>
      </c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70"/>
      <c r="AV244" s="7"/>
      <c r="AW244" s="1"/>
      <c r="AX244" s="268" t="s">
        <v>41</v>
      </c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270"/>
      <c r="BL244" s="1"/>
      <c r="BM244" s="268" t="s">
        <v>42</v>
      </c>
      <c r="BN244" s="269"/>
      <c r="BO244" s="269"/>
      <c r="BP244" s="269"/>
      <c r="BQ244" s="269"/>
      <c r="BR244" s="269"/>
      <c r="BS244" s="269"/>
      <c r="BT244" s="269"/>
      <c r="BU244" s="269"/>
      <c r="BV244" s="269"/>
      <c r="BW244" s="269"/>
      <c r="BX244" s="269"/>
      <c r="BY244" s="269"/>
      <c r="BZ244" s="270"/>
      <c r="CA244" s="1"/>
      <c r="CB244" s="268" t="s">
        <v>43</v>
      </c>
      <c r="CC244" s="269"/>
      <c r="CD244" s="269"/>
      <c r="CE244" s="269"/>
      <c r="CF244" s="269"/>
      <c r="CG244" s="269"/>
      <c r="CH244" s="269"/>
      <c r="CI244" s="269"/>
      <c r="CJ244" s="269"/>
      <c r="CK244" s="269"/>
      <c r="CL244" s="269"/>
      <c r="CM244" s="269"/>
      <c r="CN244" s="269"/>
      <c r="CO244" s="270"/>
    </row>
    <row r="245" spans="2:93" x14ac:dyDescent="0.3">
      <c r="B245" s="1"/>
      <c r="C245" s="271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72"/>
      <c r="Q245" s="1"/>
      <c r="R245" s="1"/>
      <c r="S245" s="271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72"/>
      <c r="AG245" s="1"/>
      <c r="AH245" s="271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72"/>
      <c r="AV245" s="7"/>
      <c r="AW245" s="1"/>
      <c r="AX245" s="271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  <c r="BJ245" s="210"/>
      <c r="BK245" s="272"/>
      <c r="BL245" s="1"/>
      <c r="BM245" s="271"/>
      <c r="BN245" s="210"/>
      <c r="BO245" s="210"/>
      <c r="BP245" s="210"/>
      <c r="BQ245" s="210"/>
      <c r="BR245" s="210"/>
      <c r="BS245" s="210"/>
      <c r="BT245" s="210"/>
      <c r="BU245" s="210"/>
      <c r="BV245" s="210"/>
      <c r="BW245" s="210"/>
      <c r="BX245" s="210"/>
      <c r="BY245" s="210"/>
      <c r="BZ245" s="272"/>
      <c r="CA245" s="1"/>
      <c r="CB245" s="271"/>
      <c r="CC245" s="210"/>
      <c r="CD245" s="210"/>
      <c r="CE245" s="210"/>
      <c r="CF245" s="210"/>
      <c r="CG245" s="210"/>
      <c r="CH245" s="210"/>
      <c r="CI245" s="210"/>
      <c r="CJ245" s="210"/>
      <c r="CK245" s="210"/>
      <c r="CL245" s="210"/>
      <c r="CM245" s="210"/>
      <c r="CN245" s="210"/>
      <c r="CO245" s="272"/>
    </row>
    <row r="246" spans="2:93" x14ac:dyDescent="0.3">
      <c r="B246" s="1"/>
      <c r="C246" s="271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72"/>
      <c r="Q246" s="1"/>
      <c r="R246" s="1"/>
      <c r="S246" s="271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72"/>
      <c r="AG246" s="1"/>
      <c r="AH246" s="271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72"/>
      <c r="AV246" s="7"/>
      <c r="AW246" s="1"/>
      <c r="AX246" s="271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0"/>
      <c r="BJ246" s="210"/>
      <c r="BK246" s="272"/>
      <c r="BL246" s="1"/>
      <c r="BM246" s="271"/>
      <c r="BN246" s="210"/>
      <c r="BO246" s="210"/>
      <c r="BP246" s="210"/>
      <c r="BQ246" s="210"/>
      <c r="BR246" s="210"/>
      <c r="BS246" s="210"/>
      <c r="BT246" s="210"/>
      <c r="BU246" s="210"/>
      <c r="BV246" s="210"/>
      <c r="BW246" s="210"/>
      <c r="BX246" s="210"/>
      <c r="BY246" s="210"/>
      <c r="BZ246" s="272"/>
      <c r="CA246" s="1"/>
      <c r="CB246" s="271"/>
      <c r="CC246" s="210"/>
      <c r="CD246" s="210"/>
      <c r="CE246" s="210"/>
      <c r="CF246" s="210"/>
      <c r="CG246" s="210"/>
      <c r="CH246" s="210"/>
      <c r="CI246" s="210"/>
      <c r="CJ246" s="210"/>
      <c r="CK246" s="210"/>
      <c r="CL246" s="210"/>
      <c r="CM246" s="210"/>
      <c r="CN246" s="210"/>
      <c r="CO246" s="272"/>
    </row>
    <row r="247" spans="2:93" x14ac:dyDescent="0.3">
      <c r="B247" s="1"/>
      <c r="C247" s="273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5"/>
      <c r="Q247" s="1"/>
      <c r="R247" s="1"/>
      <c r="S247" s="273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  <c r="AE247" s="274"/>
      <c r="AF247" s="275"/>
      <c r="AG247" s="1"/>
      <c r="AH247" s="273"/>
      <c r="AI247" s="274"/>
      <c r="AJ247" s="274"/>
      <c r="AK247" s="274"/>
      <c r="AL247" s="274"/>
      <c r="AM247" s="274"/>
      <c r="AN247" s="274"/>
      <c r="AO247" s="274"/>
      <c r="AP247" s="274"/>
      <c r="AQ247" s="274"/>
      <c r="AR247" s="274"/>
      <c r="AS247" s="274"/>
      <c r="AT247" s="274"/>
      <c r="AU247" s="275"/>
      <c r="AV247" s="7"/>
      <c r="AW247" s="1"/>
      <c r="AX247" s="273"/>
      <c r="AY247" s="274"/>
      <c r="AZ247" s="274"/>
      <c r="BA247" s="274"/>
      <c r="BB247" s="274"/>
      <c r="BC247" s="274"/>
      <c r="BD247" s="274"/>
      <c r="BE247" s="274"/>
      <c r="BF247" s="274"/>
      <c r="BG247" s="274"/>
      <c r="BH247" s="274"/>
      <c r="BI247" s="274"/>
      <c r="BJ247" s="274"/>
      <c r="BK247" s="275"/>
      <c r="BL247" s="1"/>
      <c r="BM247" s="273"/>
      <c r="BN247" s="274"/>
      <c r="BO247" s="274"/>
      <c r="BP247" s="274"/>
      <c r="BQ247" s="274"/>
      <c r="BR247" s="274"/>
      <c r="BS247" s="274"/>
      <c r="BT247" s="274"/>
      <c r="BU247" s="274"/>
      <c r="BV247" s="274"/>
      <c r="BW247" s="274"/>
      <c r="BX247" s="274"/>
      <c r="BY247" s="274"/>
      <c r="BZ247" s="275"/>
      <c r="CA247" s="1"/>
      <c r="CB247" s="273"/>
      <c r="CC247" s="274"/>
      <c r="CD247" s="274"/>
      <c r="CE247" s="274"/>
      <c r="CF247" s="274"/>
      <c r="CG247" s="274"/>
      <c r="CH247" s="274"/>
      <c r="CI247" s="274"/>
      <c r="CJ247" s="274"/>
      <c r="CK247" s="274"/>
      <c r="CL247" s="274"/>
      <c r="CM247" s="274"/>
      <c r="CN247" s="274"/>
      <c r="CO247" s="275"/>
    </row>
    <row r="248" spans="2:93" x14ac:dyDescent="0.3">
      <c r="B248" s="1"/>
      <c r="C248" s="5"/>
      <c r="D248" s="5"/>
      <c r="E248" s="5"/>
      <c r="F248" s="5"/>
      <c r="G248" s="5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"/>
      <c r="T248" s="5"/>
      <c r="U248" s="5"/>
      <c r="V248" s="5"/>
      <c r="W248" s="5"/>
      <c r="X248" s="6"/>
      <c r="Y248" s="1"/>
      <c r="Z248" s="1"/>
      <c r="AA248" s="1"/>
      <c r="AB248" s="1"/>
      <c r="AC248" s="1"/>
      <c r="AD248" s="1"/>
      <c r="AE248" s="1"/>
      <c r="AF248" s="1"/>
      <c r="AG248" s="1"/>
      <c r="AH248" s="5"/>
      <c r="AI248" s="5"/>
      <c r="AJ248" s="5"/>
      <c r="AK248" s="5"/>
      <c r="AL248" s="5"/>
      <c r="AM248" s="6"/>
      <c r="AN248" s="1"/>
      <c r="AO248" s="1"/>
      <c r="AP248" s="1"/>
      <c r="AQ248" s="1"/>
      <c r="AR248" s="1"/>
      <c r="AS248" s="1"/>
      <c r="AT248" s="1"/>
      <c r="AU248" s="1"/>
      <c r="AV248" s="7"/>
      <c r="AW248" s="1"/>
      <c r="AX248" s="5"/>
      <c r="AY248" s="5"/>
      <c r="AZ248" s="5"/>
      <c r="BA248" s="5"/>
      <c r="BB248" s="5"/>
      <c r="BC248" s="6"/>
      <c r="BD248" s="1"/>
      <c r="BE248" s="1"/>
      <c r="BF248" s="1"/>
      <c r="BG248" s="1"/>
      <c r="BH248" s="1"/>
      <c r="BI248" s="1"/>
      <c r="BJ248" s="1"/>
      <c r="BK248" s="1"/>
      <c r="BL248" s="1"/>
      <c r="BM248" s="5"/>
      <c r="BN248" s="5"/>
      <c r="BO248" s="5"/>
      <c r="BP248" s="5"/>
      <c r="BQ248" s="5"/>
      <c r="BR248" s="6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5"/>
      <c r="CI248" s="1"/>
      <c r="CJ248" s="1"/>
      <c r="CK248" s="1"/>
      <c r="CL248" s="1"/>
      <c r="CM248" s="1"/>
      <c r="CN248" s="1"/>
      <c r="CO248" s="1"/>
    </row>
    <row r="249" spans="2:93" x14ac:dyDescent="0.3"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3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3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7"/>
      <c r="AW249" s="1"/>
      <c r="AX249" s="3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3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5"/>
      <c r="CC249" s="19"/>
      <c r="CD249" s="19"/>
      <c r="CE249" s="19"/>
      <c r="CF249" s="19"/>
      <c r="CG249" s="19"/>
      <c r="CH249" s="1"/>
      <c r="CI249" s="1"/>
      <c r="CJ249" s="1"/>
      <c r="CK249" s="1"/>
      <c r="CL249" s="1"/>
      <c r="CM249" s="1"/>
      <c r="CN249" s="1"/>
      <c r="CO249" s="1"/>
    </row>
    <row r="250" spans="2:93" x14ac:dyDescent="0.3">
      <c r="B250" s="1"/>
      <c r="C250" s="3"/>
      <c r="D250" s="268" t="s">
        <v>53</v>
      </c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70"/>
      <c r="Q250" s="1"/>
      <c r="R250" s="1"/>
      <c r="S250" s="3"/>
      <c r="T250" s="268" t="s">
        <v>54</v>
      </c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70"/>
      <c r="AG250" s="1"/>
      <c r="AH250" s="3"/>
      <c r="AI250" s="268" t="s">
        <v>57</v>
      </c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70"/>
      <c r="AV250" s="7"/>
      <c r="AW250" s="1"/>
      <c r="AX250" s="3"/>
      <c r="AY250" s="268" t="s">
        <v>47</v>
      </c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270"/>
      <c r="BL250" s="1"/>
      <c r="BM250" s="3"/>
      <c r="BN250" s="183" t="s">
        <v>49</v>
      </c>
      <c r="BO250" s="184"/>
      <c r="BP250" s="184"/>
      <c r="BQ250" s="184"/>
      <c r="BR250" s="184"/>
      <c r="BS250" s="184"/>
      <c r="BT250" s="184"/>
      <c r="BU250" s="184"/>
      <c r="BV250" s="184"/>
      <c r="BW250" s="184"/>
      <c r="BX250" s="184"/>
      <c r="BY250" s="184"/>
      <c r="BZ250" s="185"/>
      <c r="CA250" s="143"/>
      <c r="CB250" s="3"/>
      <c r="CC250" s="268" t="s">
        <v>51</v>
      </c>
      <c r="CD250" s="269"/>
      <c r="CE250" s="269"/>
      <c r="CF250" s="269"/>
      <c r="CG250" s="269"/>
      <c r="CH250" s="269"/>
      <c r="CI250" s="269"/>
      <c r="CJ250" s="269"/>
      <c r="CK250" s="269"/>
      <c r="CL250" s="269"/>
      <c r="CM250" s="269"/>
      <c r="CN250" s="269"/>
      <c r="CO250" s="270"/>
    </row>
    <row r="251" spans="2:93" x14ac:dyDescent="0.3">
      <c r="B251" s="1"/>
      <c r="C251" s="4"/>
      <c r="D251" s="271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72"/>
      <c r="Q251" s="1"/>
      <c r="R251" s="1"/>
      <c r="S251" s="4"/>
      <c r="T251" s="271"/>
      <c r="U251" s="210"/>
      <c r="V251" s="210"/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72"/>
      <c r="AG251" s="1"/>
      <c r="AH251" s="4"/>
      <c r="AI251" s="271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72"/>
      <c r="AV251" s="7"/>
      <c r="AW251" s="1"/>
      <c r="AX251" s="4"/>
      <c r="AY251" s="271"/>
      <c r="AZ251" s="210"/>
      <c r="BA251" s="210"/>
      <c r="BB251" s="210"/>
      <c r="BC251" s="210"/>
      <c r="BD251" s="210"/>
      <c r="BE251" s="210"/>
      <c r="BF251" s="210"/>
      <c r="BG251" s="210"/>
      <c r="BH251" s="210"/>
      <c r="BI251" s="210"/>
      <c r="BJ251" s="210"/>
      <c r="BK251" s="272"/>
      <c r="BL251" s="1"/>
      <c r="BM251" s="4"/>
      <c r="BN251" s="186"/>
      <c r="BO251" s="187"/>
      <c r="BP251" s="187"/>
      <c r="BQ251" s="187"/>
      <c r="BR251" s="187"/>
      <c r="BS251" s="187"/>
      <c r="BT251" s="187"/>
      <c r="BU251" s="187"/>
      <c r="BV251" s="187"/>
      <c r="BW251" s="187"/>
      <c r="BX251" s="187"/>
      <c r="BY251" s="187"/>
      <c r="BZ251" s="188"/>
      <c r="CA251" s="143"/>
      <c r="CB251" s="4"/>
      <c r="CC251" s="271"/>
      <c r="CD251" s="210"/>
      <c r="CE251" s="210"/>
      <c r="CF251" s="210"/>
      <c r="CG251" s="210"/>
      <c r="CH251" s="210"/>
      <c r="CI251" s="210"/>
      <c r="CJ251" s="210"/>
      <c r="CK251" s="210"/>
      <c r="CL251" s="210"/>
      <c r="CM251" s="210"/>
      <c r="CN251" s="210"/>
      <c r="CO251" s="272"/>
    </row>
    <row r="252" spans="2:93" x14ac:dyDescent="0.3">
      <c r="B252" s="1"/>
      <c r="C252" s="3"/>
      <c r="D252" s="271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72"/>
      <c r="Q252" s="1"/>
      <c r="R252" s="2"/>
      <c r="S252" s="3"/>
      <c r="T252" s="271"/>
      <c r="U252" s="210"/>
      <c r="V252" s="210"/>
      <c r="W252" s="210"/>
      <c r="X252" s="210"/>
      <c r="Y252" s="210"/>
      <c r="Z252" s="210"/>
      <c r="AA252" s="210"/>
      <c r="AB252" s="210"/>
      <c r="AC252" s="210"/>
      <c r="AD252" s="210"/>
      <c r="AE252" s="210"/>
      <c r="AF252" s="272"/>
      <c r="AG252" s="1"/>
      <c r="AH252" s="2"/>
      <c r="AI252" s="271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72"/>
      <c r="AV252" s="7"/>
      <c r="AW252" s="1"/>
      <c r="AX252" s="3"/>
      <c r="AY252" s="271"/>
      <c r="AZ252" s="210"/>
      <c r="BA252" s="210"/>
      <c r="BB252" s="210"/>
      <c r="BC252" s="210"/>
      <c r="BD252" s="210"/>
      <c r="BE252" s="210"/>
      <c r="BF252" s="210"/>
      <c r="BG252" s="210"/>
      <c r="BH252" s="210"/>
      <c r="BI252" s="210"/>
      <c r="BJ252" s="210"/>
      <c r="BK252" s="272"/>
      <c r="BL252" s="1"/>
      <c r="BM252" s="3"/>
      <c r="BN252" s="186"/>
      <c r="BO252" s="187"/>
      <c r="BP252" s="187"/>
      <c r="BQ252" s="187"/>
      <c r="BR252" s="187"/>
      <c r="BS252" s="187"/>
      <c r="BT252" s="187"/>
      <c r="BU252" s="187"/>
      <c r="BV252" s="187"/>
      <c r="BW252" s="187"/>
      <c r="BX252" s="187"/>
      <c r="BY252" s="187"/>
      <c r="BZ252" s="188"/>
      <c r="CA252" s="143"/>
      <c r="CB252" s="3"/>
      <c r="CC252" s="271"/>
      <c r="CD252" s="210"/>
      <c r="CE252" s="210"/>
      <c r="CF252" s="210"/>
      <c r="CG252" s="210"/>
      <c r="CH252" s="210"/>
      <c r="CI252" s="210"/>
      <c r="CJ252" s="210"/>
      <c r="CK252" s="210"/>
      <c r="CL252" s="210"/>
      <c r="CM252" s="210"/>
      <c r="CN252" s="210"/>
      <c r="CO252" s="272"/>
    </row>
    <row r="253" spans="2:93" x14ac:dyDescent="0.3">
      <c r="B253" s="1"/>
      <c r="C253" s="3"/>
      <c r="D253" s="273"/>
      <c r="E253" s="274"/>
      <c r="F253" s="274"/>
      <c r="G253" s="274"/>
      <c r="H253" s="274"/>
      <c r="I253" s="274"/>
      <c r="J253" s="274"/>
      <c r="K253" s="274"/>
      <c r="L253" s="274"/>
      <c r="M253" s="274"/>
      <c r="N253" s="274"/>
      <c r="O253" s="274"/>
      <c r="P253" s="275"/>
      <c r="Q253" s="1"/>
      <c r="R253" s="2"/>
      <c r="S253" s="3"/>
      <c r="T253" s="273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274"/>
      <c r="AE253" s="274"/>
      <c r="AF253" s="275"/>
      <c r="AG253" s="1"/>
      <c r="AH253" s="2"/>
      <c r="AI253" s="273"/>
      <c r="AJ253" s="274"/>
      <c r="AK253" s="274"/>
      <c r="AL253" s="274"/>
      <c r="AM253" s="274"/>
      <c r="AN253" s="274"/>
      <c r="AO253" s="274"/>
      <c r="AP253" s="274"/>
      <c r="AQ253" s="274"/>
      <c r="AR253" s="274"/>
      <c r="AS253" s="274"/>
      <c r="AT253" s="274"/>
      <c r="AU253" s="275"/>
      <c r="AV253" s="7"/>
      <c r="AW253" s="1"/>
      <c r="AX253" s="3"/>
      <c r="AY253" s="273"/>
      <c r="AZ253" s="274"/>
      <c r="BA253" s="274"/>
      <c r="BB253" s="274"/>
      <c r="BC253" s="274"/>
      <c r="BD253" s="274"/>
      <c r="BE253" s="274"/>
      <c r="BF253" s="274"/>
      <c r="BG253" s="274"/>
      <c r="BH253" s="274"/>
      <c r="BI253" s="274"/>
      <c r="BJ253" s="274"/>
      <c r="BK253" s="275"/>
      <c r="BL253" s="1"/>
      <c r="BM253" s="3"/>
      <c r="BN253" s="189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1"/>
      <c r="CA253" s="143"/>
      <c r="CB253" s="3"/>
      <c r="CC253" s="273"/>
      <c r="CD253" s="274"/>
      <c r="CE253" s="274"/>
      <c r="CF253" s="274"/>
      <c r="CG253" s="274"/>
      <c r="CH253" s="274"/>
      <c r="CI253" s="274"/>
      <c r="CJ253" s="274"/>
      <c r="CK253" s="274"/>
      <c r="CL253" s="274"/>
      <c r="CM253" s="274"/>
      <c r="CN253" s="274"/>
      <c r="CO253" s="275"/>
    </row>
    <row r="254" spans="2:93" x14ac:dyDescent="0.3">
      <c r="B254" s="1"/>
      <c r="C254" s="3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"/>
      <c r="P254" s="1"/>
      <c r="Q254" s="1"/>
      <c r="R254" s="2"/>
      <c r="S254" s="3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"/>
      <c r="AF254" s="1"/>
      <c r="AG254" s="1"/>
      <c r="AH254" s="2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"/>
      <c r="AU254" s="1"/>
      <c r="AV254" s="7"/>
      <c r="AW254" s="1"/>
      <c r="AX254" s="3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"/>
      <c r="BK254" s="1"/>
      <c r="BL254" s="1"/>
      <c r="BM254" s="3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1"/>
      <c r="BZ254" s="21"/>
      <c r="CA254" s="1"/>
      <c r="CB254" s="3"/>
      <c r="CC254" s="2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</row>
    <row r="255" spans="2:93" x14ac:dyDescent="0.3">
      <c r="B255" s="1"/>
      <c r="C255" s="3"/>
      <c r="D255" s="268" t="s">
        <v>84</v>
      </c>
      <c r="E255" s="269"/>
      <c r="F255" s="269"/>
      <c r="G255" s="269"/>
      <c r="H255" s="269"/>
      <c r="I255" s="269"/>
      <c r="J255" s="269"/>
      <c r="K255" s="269"/>
      <c r="L255" s="269"/>
      <c r="M255" s="269"/>
      <c r="N255" s="269"/>
      <c r="O255" s="269"/>
      <c r="P255" s="270"/>
      <c r="Q255" s="1"/>
      <c r="R255" s="1"/>
      <c r="S255" s="3"/>
      <c r="T255" s="268" t="s">
        <v>55</v>
      </c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70"/>
      <c r="AG255" s="1"/>
      <c r="AH255" s="2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7"/>
      <c r="AW255" s="1"/>
      <c r="AX255" s="3"/>
      <c r="AY255" s="268" t="s">
        <v>48</v>
      </c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270"/>
      <c r="BL255" s="1"/>
      <c r="BM255" s="3"/>
      <c r="BN255" s="183" t="s">
        <v>50</v>
      </c>
      <c r="BO255" s="184"/>
      <c r="BP255" s="184"/>
      <c r="BQ255" s="184"/>
      <c r="BR255" s="184"/>
      <c r="BS255" s="184"/>
      <c r="BT255" s="184"/>
      <c r="BU255" s="184"/>
      <c r="BV255" s="184"/>
      <c r="BW255" s="184"/>
      <c r="BX255" s="184"/>
      <c r="BY255" s="184"/>
      <c r="BZ255" s="185"/>
      <c r="CA255" s="1"/>
      <c r="CB255" s="3"/>
      <c r="CC255" s="268" t="s">
        <v>52</v>
      </c>
      <c r="CD255" s="269"/>
      <c r="CE255" s="269"/>
      <c r="CF255" s="269"/>
      <c r="CG255" s="269"/>
      <c r="CH255" s="269"/>
      <c r="CI255" s="269"/>
      <c r="CJ255" s="269"/>
      <c r="CK255" s="269"/>
      <c r="CL255" s="269"/>
      <c r="CM255" s="269"/>
      <c r="CN255" s="269"/>
      <c r="CO255" s="270"/>
    </row>
    <row r="256" spans="2:93" x14ac:dyDescent="0.3">
      <c r="B256" s="1"/>
      <c r="C256" s="4"/>
      <c r="D256" s="271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72"/>
      <c r="Q256" s="1"/>
      <c r="R256" s="1"/>
      <c r="S256" s="4"/>
      <c r="T256" s="271"/>
      <c r="U256" s="210"/>
      <c r="V256" s="210"/>
      <c r="W256" s="210"/>
      <c r="X256" s="210"/>
      <c r="Y256" s="210"/>
      <c r="Z256" s="210"/>
      <c r="AA256" s="210"/>
      <c r="AB256" s="210"/>
      <c r="AC256" s="210"/>
      <c r="AD256" s="210"/>
      <c r="AE256" s="210"/>
      <c r="AF256" s="272"/>
      <c r="AG256" s="1"/>
      <c r="AH256" s="2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7"/>
      <c r="AW256" s="1"/>
      <c r="AX256" s="4"/>
      <c r="AY256" s="271"/>
      <c r="AZ256" s="210"/>
      <c r="BA256" s="210"/>
      <c r="BB256" s="210"/>
      <c r="BC256" s="210"/>
      <c r="BD256" s="210"/>
      <c r="BE256" s="210"/>
      <c r="BF256" s="210"/>
      <c r="BG256" s="210"/>
      <c r="BH256" s="210"/>
      <c r="BI256" s="210"/>
      <c r="BJ256" s="210"/>
      <c r="BK256" s="272"/>
      <c r="BL256" s="1"/>
      <c r="BM256" s="4"/>
      <c r="BN256" s="186"/>
      <c r="BO256" s="187"/>
      <c r="BP256" s="187"/>
      <c r="BQ256" s="187"/>
      <c r="BR256" s="187"/>
      <c r="BS256" s="187"/>
      <c r="BT256" s="187"/>
      <c r="BU256" s="187"/>
      <c r="BV256" s="187"/>
      <c r="BW256" s="187"/>
      <c r="BX256" s="187"/>
      <c r="BY256" s="187"/>
      <c r="BZ256" s="188"/>
      <c r="CA256" s="1"/>
      <c r="CB256" s="4"/>
      <c r="CC256" s="271"/>
      <c r="CD256" s="210"/>
      <c r="CE256" s="210"/>
      <c r="CF256" s="210"/>
      <c r="CG256" s="210"/>
      <c r="CH256" s="210"/>
      <c r="CI256" s="210"/>
      <c r="CJ256" s="210"/>
      <c r="CK256" s="210"/>
      <c r="CL256" s="210"/>
      <c r="CM256" s="210"/>
      <c r="CN256" s="210"/>
      <c r="CO256" s="272"/>
    </row>
    <row r="257" spans="2:93" x14ac:dyDescent="0.3">
      <c r="B257" s="1"/>
      <c r="C257" s="3"/>
      <c r="D257" s="271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72"/>
      <c r="Q257" s="1"/>
      <c r="R257" s="1"/>
      <c r="S257" s="15"/>
      <c r="T257" s="271"/>
      <c r="U257" s="210"/>
      <c r="V257" s="210"/>
      <c r="W257" s="210"/>
      <c r="X257" s="210"/>
      <c r="Y257" s="210"/>
      <c r="Z257" s="210"/>
      <c r="AA257" s="210"/>
      <c r="AB257" s="210"/>
      <c r="AC257" s="210"/>
      <c r="AD257" s="210"/>
      <c r="AE257" s="210"/>
      <c r="AF257" s="272"/>
      <c r="AG257" s="1"/>
      <c r="AH257" s="2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7"/>
      <c r="AW257" s="1"/>
      <c r="AX257" s="19"/>
      <c r="AY257" s="271"/>
      <c r="AZ257" s="210"/>
      <c r="BA257" s="210"/>
      <c r="BB257" s="210"/>
      <c r="BC257" s="210"/>
      <c r="BD257" s="210"/>
      <c r="BE257" s="210"/>
      <c r="BF257" s="210"/>
      <c r="BG257" s="210"/>
      <c r="BH257" s="210"/>
      <c r="BI257" s="210"/>
      <c r="BJ257" s="210"/>
      <c r="BK257" s="272"/>
      <c r="BL257" s="1"/>
      <c r="BM257" s="19"/>
      <c r="BN257" s="186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8"/>
      <c r="CA257" s="1"/>
      <c r="CB257" s="1"/>
      <c r="CC257" s="271"/>
      <c r="CD257" s="210"/>
      <c r="CE257" s="210"/>
      <c r="CF257" s="210"/>
      <c r="CG257" s="210"/>
      <c r="CH257" s="210"/>
      <c r="CI257" s="210"/>
      <c r="CJ257" s="210"/>
      <c r="CK257" s="210"/>
      <c r="CL257" s="210"/>
      <c r="CM257" s="210"/>
      <c r="CN257" s="210"/>
      <c r="CO257" s="272"/>
    </row>
    <row r="258" spans="2:93" x14ac:dyDescent="0.3">
      <c r="B258" s="1"/>
      <c r="C258" s="3"/>
      <c r="D258" s="273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5"/>
      <c r="Q258" s="1"/>
      <c r="R258" s="1"/>
      <c r="S258" s="3"/>
      <c r="T258" s="273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274"/>
      <c r="AE258" s="274"/>
      <c r="AF258" s="275"/>
      <c r="AG258" s="1"/>
      <c r="AH258" s="2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7"/>
      <c r="AW258" s="1"/>
      <c r="AX258" s="2"/>
      <c r="AY258" s="273"/>
      <c r="AZ258" s="274"/>
      <c r="BA258" s="274"/>
      <c r="BB258" s="274"/>
      <c r="BC258" s="274"/>
      <c r="BD258" s="274"/>
      <c r="BE258" s="274"/>
      <c r="BF258" s="274"/>
      <c r="BG258" s="274"/>
      <c r="BH258" s="274"/>
      <c r="BI258" s="274"/>
      <c r="BJ258" s="274"/>
      <c r="BK258" s="275"/>
      <c r="BL258" s="1"/>
      <c r="BM258" s="2"/>
      <c r="BN258" s="189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1"/>
      <c r="CA258" s="1"/>
      <c r="CB258" s="1"/>
      <c r="CC258" s="273"/>
      <c r="CD258" s="274"/>
      <c r="CE258" s="274"/>
      <c r="CF258" s="274"/>
      <c r="CG258" s="274"/>
      <c r="CH258" s="274"/>
      <c r="CI258" s="274"/>
      <c r="CJ258" s="274"/>
      <c r="CK258" s="274"/>
      <c r="CL258" s="274"/>
      <c r="CM258" s="274"/>
      <c r="CN258" s="274"/>
      <c r="CO258" s="275"/>
    </row>
    <row r="259" spans="2:93" x14ac:dyDescent="0.3">
      <c r="B259" s="1"/>
      <c r="C259" s="3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"/>
      <c r="P259" s="1"/>
      <c r="Q259" s="1"/>
      <c r="R259" s="1"/>
      <c r="S259" s="18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"/>
      <c r="AF259" s="1"/>
      <c r="AG259" s="1"/>
      <c r="AH259" s="2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2"/>
      <c r="AU259" s="2"/>
      <c r="AV259" s="7"/>
      <c r="AW259" s="1"/>
      <c r="AX259" s="16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"/>
      <c r="BK259" s="1"/>
      <c r="BL259" s="1"/>
      <c r="BM259" s="16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</row>
    <row r="260" spans="2:93" x14ac:dyDescent="0.3">
      <c r="B260" s="1"/>
      <c r="C260" s="3"/>
      <c r="D260" s="268" t="s">
        <v>44</v>
      </c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70"/>
      <c r="Q260" s="1"/>
      <c r="R260" s="1"/>
      <c r="S260" s="9"/>
      <c r="T260" s="268" t="s">
        <v>85</v>
      </c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70"/>
      <c r="AG260" s="1"/>
      <c r="AH260" s="2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7"/>
      <c r="AW260" s="1"/>
      <c r="AX260" s="8"/>
      <c r="AY260" s="8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8"/>
      <c r="BK260" s="8"/>
      <c r="BL260" s="1"/>
      <c r="BM260" s="8"/>
      <c r="BN260" s="8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8"/>
      <c r="BZ260" s="8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</row>
    <row r="261" spans="2:93" x14ac:dyDescent="0.3">
      <c r="B261" s="1"/>
      <c r="C261" s="4"/>
      <c r="D261" s="271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72"/>
      <c r="Q261" s="1"/>
      <c r="R261" s="1"/>
      <c r="S261" s="4"/>
      <c r="T261" s="271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72"/>
      <c r="AG261" s="1"/>
      <c r="AH261" s="2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7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22"/>
      <c r="BH261" s="22"/>
      <c r="BI261" s="8"/>
      <c r="BJ261" s="8"/>
      <c r="BK261" s="8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22"/>
      <c r="BW261" s="22"/>
      <c r="BX261" s="8"/>
      <c r="BY261" s="8"/>
      <c r="BZ261" s="8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</row>
    <row r="262" spans="2:93" x14ac:dyDescent="0.3">
      <c r="B262" s="2"/>
      <c r="C262" s="13"/>
      <c r="D262" s="271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72"/>
      <c r="Q262" s="1"/>
      <c r="R262" s="2"/>
      <c r="S262" s="1"/>
      <c r="T262" s="271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72"/>
      <c r="AG262" s="1"/>
      <c r="AH262" s="2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7"/>
      <c r="AW262" s="2"/>
      <c r="AX262" s="1"/>
      <c r="AY262" s="1"/>
      <c r="AZ262" s="1"/>
      <c r="BA262" s="1"/>
      <c r="BB262" s="1"/>
      <c r="BC262" s="1"/>
      <c r="BD262" s="1"/>
      <c r="BE262" s="1"/>
      <c r="BF262" s="1"/>
      <c r="BG262" s="22"/>
      <c r="BH262" s="22"/>
      <c r="BI262" s="8"/>
      <c r="BJ262" s="8"/>
      <c r="BK262" s="8"/>
      <c r="BL262" s="2"/>
      <c r="BM262" s="1"/>
      <c r="BN262" s="1"/>
      <c r="BO262" s="1"/>
      <c r="BP262" s="1"/>
      <c r="BQ262" s="1"/>
      <c r="BR262" s="1"/>
      <c r="BS262" s="1"/>
      <c r="BT262" s="1"/>
      <c r="BU262" s="1"/>
      <c r="BV262" s="22"/>
      <c r="BW262" s="22"/>
      <c r="BX262" s="8"/>
      <c r="BY262" s="8"/>
      <c r="BZ262" s="8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</row>
    <row r="263" spans="2:93" x14ac:dyDescent="0.3">
      <c r="B263" s="2"/>
      <c r="C263" s="7"/>
      <c r="D263" s="273"/>
      <c r="E263" s="274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5"/>
      <c r="Q263" s="1"/>
      <c r="R263" s="2"/>
      <c r="S263" s="2"/>
      <c r="T263" s="273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274"/>
      <c r="AF263" s="275"/>
      <c r="AG263" s="1"/>
      <c r="AH263" s="2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7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1"/>
      <c r="BH263" s="8"/>
      <c r="BI263" s="8"/>
      <c r="BJ263" s="8"/>
      <c r="BK263" s="8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1"/>
      <c r="BW263" s="8"/>
      <c r="BX263" s="8"/>
      <c r="BY263" s="8"/>
      <c r="BZ263" s="8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</row>
    <row r="264" spans="2:93" x14ac:dyDescent="0.3">
      <c r="B264" s="2"/>
      <c r="C264" s="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"/>
      <c r="P264" s="1"/>
      <c r="Q264" s="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1"/>
      <c r="AC264" s="8"/>
      <c r="AD264" s="8"/>
      <c r="AE264" s="8"/>
      <c r="AF264" s="8"/>
      <c r="AG264" s="1"/>
      <c r="AH264" s="2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2"/>
      <c r="AU264" s="2"/>
      <c r="AV264" s="7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1"/>
      <c r="BH264" s="8"/>
      <c r="BI264" s="8"/>
      <c r="BJ264" s="8"/>
      <c r="BK264" s="8"/>
      <c r="BL264" s="2"/>
      <c r="BM264" s="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</row>
    <row r="265" spans="2:93" x14ac:dyDescent="0.3">
      <c r="B265" s="2"/>
      <c r="C265" s="2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1"/>
      <c r="R265" s="8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"/>
      <c r="AD265" s="1"/>
      <c r="AE265" s="1"/>
      <c r="AF265" s="1"/>
      <c r="AG265" s="8"/>
      <c r="AH265" s="2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0"/>
      <c r="AW265" s="8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"/>
      <c r="BI265" s="1"/>
      <c r="BJ265" s="1"/>
      <c r="BK265" s="1"/>
      <c r="BL265" s="8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8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</row>
    <row r="266" spans="2:93" x14ac:dyDescent="0.3">
      <c r="B266" s="2"/>
      <c r="C266" s="2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1"/>
      <c r="R266" s="1"/>
      <c r="S266" s="22"/>
      <c r="T266" s="22"/>
      <c r="U266" s="22"/>
      <c r="V266" s="22"/>
      <c r="W266" s="22"/>
      <c r="X266" s="22"/>
      <c r="Y266" s="22"/>
      <c r="Z266" s="22"/>
      <c r="AA266" s="22"/>
      <c r="AB266" s="8"/>
      <c r="AC266" s="1"/>
      <c r="AD266" s="1"/>
      <c r="AE266" s="1"/>
      <c r="AF266" s="1"/>
      <c r="AG266" s="8"/>
      <c r="AH266" s="2"/>
      <c r="AI266" s="143"/>
      <c r="AJ266" s="143"/>
      <c r="AK266" s="143"/>
      <c r="AL266" s="143"/>
      <c r="AM266" s="143"/>
      <c r="AN266" s="143"/>
      <c r="AO266" s="23"/>
      <c r="AP266" s="23"/>
      <c r="AQ266" s="23"/>
      <c r="AR266" s="24"/>
      <c r="AS266" s="24"/>
      <c r="AT266" s="24"/>
      <c r="AU266" s="24"/>
      <c r="AV266" s="24"/>
      <c r="AW266" s="24"/>
      <c r="AX266" s="24"/>
      <c r="AY266" s="24"/>
      <c r="AZ266" s="24"/>
      <c r="BA266" s="25"/>
      <c r="BB266" s="25"/>
      <c r="BC266" s="25"/>
      <c r="BD266" s="1"/>
      <c r="BE266" s="22"/>
      <c r="BF266" s="22"/>
      <c r="BG266" s="8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</row>
    <row r="267" spans="2:93" x14ac:dyDescent="0.3">
      <c r="B267" s="1"/>
      <c r="C267" s="2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8"/>
      <c r="AH267" s="2"/>
      <c r="AI267" s="143"/>
      <c r="AJ267" s="143"/>
      <c r="AK267" s="143"/>
      <c r="AL267" s="143"/>
      <c r="AM267" s="143"/>
      <c r="AN267" s="143"/>
      <c r="AO267" s="26"/>
      <c r="AP267" s="244" t="s">
        <v>12</v>
      </c>
      <c r="AQ267" s="245"/>
      <c r="AR267" s="245"/>
      <c r="AS267" s="245"/>
      <c r="AT267" s="245"/>
      <c r="AU267" s="245"/>
      <c r="AV267" s="245"/>
      <c r="AW267" s="245"/>
      <c r="AX267" s="245"/>
      <c r="AY267" s="245"/>
      <c r="AZ267" s="245"/>
      <c r="BA267" s="245"/>
      <c r="BB267" s="246"/>
      <c r="BC267" s="27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</row>
    <row r="268" spans="2:93" x14ac:dyDescent="0.3">
      <c r="B268" s="1"/>
      <c r="C268" s="2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8"/>
      <c r="AH268" s="2"/>
      <c r="AI268" s="143"/>
      <c r="AJ268" s="143"/>
      <c r="AK268" s="143"/>
      <c r="AL268" s="143"/>
      <c r="AM268" s="143"/>
      <c r="AN268" s="143"/>
      <c r="AO268" s="26"/>
      <c r="AP268" s="247" t="s">
        <v>13</v>
      </c>
      <c r="AQ268" s="248"/>
      <c r="AR268" s="248"/>
      <c r="AS268" s="248"/>
      <c r="AT268" s="248"/>
      <c r="AU268" s="248"/>
      <c r="AV268" s="248"/>
      <c r="AW268" s="248"/>
      <c r="AX268" s="248"/>
      <c r="AY268" s="248"/>
      <c r="AZ268" s="248"/>
      <c r="BA268" s="248"/>
      <c r="BB268" s="249"/>
      <c r="BC268" s="27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</row>
    <row r="269" spans="2:93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8"/>
      <c r="AH269" s="8"/>
      <c r="AI269" s="8"/>
      <c r="AJ269" s="8"/>
      <c r="AK269" s="8"/>
      <c r="AL269" s="2"/>
      <c r="AM269" s="2"/>
      <c r="AN269" s="2"/>
      <c r="AO269" s="25"/>
      <c r="AP269" s="25"/>
      <c r="AQ269" s="25"/>
      <c r="AR269" s="28"/>
      <c r="AS269" s="28"/>
      <c r="AT269" s="28"/>
      <c r="AU269" s="28"/>
      <c r="AV269" s="28"/>
      <c r="AW269" s="28"/>
      <c r="AX269" s="28"/>
      <c r="AY269" s="28"/>
      <c r="AZ269" s="28"/>
      <c r="BA269" s="25"/>
      <c r="BB269" s="25"/>
      <c r="BC269" s="25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21"/>
      <c r="CB269" s="21"/>
      <c r="CC269" s="2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</row>
    <row r="270" spans="2:93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4"/>
      <c r="S270" s="2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2"/>
      <c r="AH270" s="1"/>
      <c r="AI270" s="1"/>
      <c r="AJ270" s="1"/>
      <c r="AK270" s="1"/>
      <c r="AL270" s="1"/>
      <c r="AM270" s="1"/>
      <c r="AN270" s="1"/>
      <c r="BE270" s="1"/>
      <c r="BF270" s="1"/>
      <c r="BG270" s="1"/>
      <c r="BH270" s="1"/>
      <c r="BI270" s="1"/>
      <c r="BJ270" s="1"/>
      <c r="BK270" s="1"/>
      <c r="BL270" s="1"/>
      <c r="BM270" s="2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</row>
    <row r="271" spans="2:93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2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BE271" s="1"/>
      <c r="BF271" s="1"/>
      <c r="BG271" s="1"/>
      <c r="BH271" s="1"/>
      <c r="BI271" s="1"/>
      <c r="BJ271" s="1"/>
      <c r="BK271" s="1"/>
      <c r="BL271" s="1"/>
      <c r="BM271" s="2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2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</row>
    <row r="272" spans="2:93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2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</row>
    <row r="273" spans="2:93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2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</row>
    <row r="274" spans="2:93" x14ac:dyDescent="0.3"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</row>
    <row r="275" spans="2:93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</row>
    <row r="276" spans="2:93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66" t="s">
        <v>86</v>
      </c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8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</row>
    <row r="277" spans="2:93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69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70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"/>
      <c r="CI277" s="1"/>
      <c r="CJ277" s="1"/>
      <c r="CK277" s="1"/>
      <c r="CL277" s="1"/>
      <c r="CM277" s="1"/>
      <c r="CN277" s="1"/>
    </row>
    <row r="278" spans="2:93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69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70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"/>
      <c r="CI278" s="1"/>
      <c r="CJ278" s="1"/>
      <c r="CK278" s="1"/>
      <c r="CL278" s="1"/>
      <c r="CM278" s="1"/>
      <c r="CN278" s="1"/>
    </row>
    <row r="279" spans="2:93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71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  <c r="AV279" s="172"/>
      <c r="AW279" s="172"/>
      <c r="AX279" s="172"/>
      <c r="AY279" s="172"/>
      <c r="AZ279" s="172"/>
      <c r="BA279" s="173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"/>
      <c r="CI279" s="1"/>
      <c r="CJ279" s="1"/>
      <c r="CK279" s="1"/>
      <c r="CL279" s="1"/>
      <c r="CM279" s="1"/>
      <c r="CN279" s="1"/>
    </row>
    <row r="280" spans="2:93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2"/>
      <c r="AE280" s="2"/>
      <c r="AF280" s="2"/>
      <c r="AG280" s="2"/>
      <c r="AH280" s="2"/>
      <c r="AI280" s="2"/>
      <c r="AJ280" s="2"/>
      <c r="AK280" s="2"/>
      <c r="AL280" s="2"/>
      <c r="AM280" s="3"/>
      <c r="AN280" s="2"/>
      <c r="AO280" s="2"/>
      <c r="AP280" s="2"/>
      <c r="AQ280" s="2"/>
      <c r="AR280" s="2"/>
      <c r="AS280" s="2"/>
      <c r="AT280" s="2"/>
      <c r="AU280" s="2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</row>
    <row r="281" spans="2:93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2"/>
      <c r="AE281" s="2"/>
      <c r="AF281" s="2"/>
      <c r="AG281" s="2"/>
      <c r="AH281" s="2"/>
      <c r="AI281" s="2"/>
      <c r="AJ281" s="2"/>
      <c r="AK281" s="2"/>
      <c r="AL281" s="2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1"/>
      <c r="AY281" s="1"/>
      <c r="AZ281" s="1"/>
      <c r="BA281" s="1"/>
      <c r="BB281" s="1"/>
      <c r="BC281" s="1"/>
      <c r="BD281" s="1"/>
      <c r="BE281" s="1"/>
      <c r="BF281" s="166" t="s">
        <v>36</v>
      </c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7"/>
      <c r="BQ281" s="168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</row>
    <row r="282" spans="2:93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2"/>
      <c r="AE282" s="2"/>
      <c r="AF282" s="2"/>
      <c r="AG282" s="2"/>
      <c r="AH282" s="2"/>
      <c r="AI282" s="2"/>
      <c r="AJ282" s="2"/>
      <c r="AK282" s="2"/>
      <c r="AL282" s="2"/>
      <c r="AM282" s="4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6"/>
      <c r="BF282" s="169"/>
      <c r="BG282" s="156"/>
      <c r="BH282" s="156"/>
      <c r="BI282" s="156"/>
      <c r="BJ282" s="156"/>
      <c r="BK282" s="156"/>
      <c r="BL282" s="156"/>
      <c r="BM282" s="156"/>
      <c r="BN282" s="156"/>
      <c r="BO282" s="156"/>
      <c r="BP282" s="156"/>
      <c r="BQ282" s="170"/>
      <c r="BR282" s="1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</row>
    <row r="283" spans="2:93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2"/>
      <c r="AE283" s="2"/>
      <c r="AF283" s="2"/>
      <c r="AG283" s="2"/>
      <c r="AH283" s="2"/>
      <c r="AI283" s="2"/>
      <c r="AJ283" s="2"/>
      <c r="AK283" s="2"/>
      <c r="AL283" s="2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1"/>
      <c r="AY283" s="1"/>
      <c r="AZ283" s="1"/>
      <c r="BA283" s="1"/>
      <c r="BB283" s="1"/>
      <c r="BC283" s="1"/>
      <c r="BD283" s="1"/>
      <c r="BE283" s="1"/>
      <c r="BF283" s="169"/>
      <c r="BG283" s="156"/>
      <c r="BH283" s="156"/>
      <c r="BI283" s="156"/>
      <c r="BJ283" s="156"/>
      <c r="BK283" s="156"/>
      <c r="BL283" s="156"/>
      <c r="BM283" s="156"/>
      <c r="BN283" s="156"/>
      <c r="BO283" s="156"/>
      <c r="BP283" s="156"/>
      <c r="BQ283" s="170"/>
      <c r="BR283" s="1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</row>
    <row r="284" spans="2:93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2"/>
      <c r="AE284" s="2"/>
      <c r="AF284" s="2"/>
      <c r="AG284" s="2"/>
      <c r="AH284" s="2"/>
      <c r="AI284" s="2"/>
      <c r="AJ284" s="2"/>
      <c r="AK284" s="2"/>
      <c r="AL284" s="2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1"/>
      <c r="BB284" s="1"/>
      <c r="BC284" s="1"/>
      <c r="BD284" s="1"/>
      <c r="BE284" s="1"/>
      <c r="BF284" s="171"/>
      <c r="BG284" s="172"/>
      <c r="BH284" s="172"/>
      <c r="BI284" s="172"/>
      <c r="BJ284" s="172"/>
      <c r="BK284" s="172"/>
      <c r="BL284" s="172"/>
      <c r="BM284" s="172"/>
      <c r="BN284" s="172"/>
      <c r="BO284" s="172"/>
      <c r="BP284" s="172"/>
      <c r="BQ284" s="173"/>
      <c r="BR284" s="1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</row>
    <row r="285" spans="2:93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2"/>
      <c r="AE285" s="2"/>
      <c r="AF285" s="2"/>
      <c r="AG285" s="2"/>
      <c r="AH285" s="2"/>
      <c r="AI285" s="2"/>
      <c r="AJ285" s="2"/>
      <c r="AK285" s="2"/>
      <c r="AL285" s="2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2"/>
      <c r="BY285" s="2"/>
      <c r="BZ285" s="2"/>
      <c r="CA285" s="2"/>
      <c r="CB285" s="2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</row>
    <row r="286" spans="2:93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2"/>
      <c r="AE286" s="2"/>
      <c r="AF286" s="2"/>
      <c r="AG286" s="2"/>
      <c r="AH286" s="2"/>
      <c r="AI286" s="2"/>
      <c r="AJ286" s="2"/>
      <c r="AK286" s="2"/>
      <c r="AL286" s="2"/>
      <c r="AM286" s="3"/>
      <c r="AN286" s="2"/>
      <c r="AO286" s="2"/>
      <c r="AP286" s="2"/>
      <c r="AQ286" s="2"/>
      <c r="AR286" s="2"/>
      <c r="AS286" s="2"/>
      <c r="AT286" s="1"/>
      <c r="AU286" s="1"/>
      <c r="AV286" s="2"/>
      <c r="AW286" s="2"/>
      <c r="AX286" s="6"/>
      <c r="AY286" s="2"/>
      <c r="AZ286" s="2"/>
      <c r="BA286" s="2"/>
      <c r="BB286" s="2"/>
      <c r="BC286" s="2"/>
      <c r="BD286" s="1"/>
      <c r="BE286" s="1"/>
      <c r="BF286" s="1"/>
      <c r="BG286" s="1"/>
      <c r="BH286" s="1"/>
      <c r="BI286" s="1"/>
      <c r="BJ286" s="1"/>
      <c r="BK286" s="1"/>
      <c r="BL286" s="4"/>
      <c r="BM286" s="1"/>
      <c r="BN286" s="1"/>
      <c r="BO286" s="1"/>
      <c r="BP286" s="1"/>
      <c r="BQ286" s="1"/>
      <c r="BR286" s="1"/>
      <c r="BS286" s="1"/>
      <c r="BT286" s="1"/>
      <c r="BU286" s="1"/>
      <c r="BV286" s="2"/>
      <c r="BW286" s="2"/>
      <c r="BX286" s="4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</row>
    <row r="287" spans="2:93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2"/>
      <c r="AE287" s="2"/>
      <c r="AF287" s="2"/>
      <c r="AG287" s="2"/>
      <c r="AH287" s="2"/>
      <c r="AI287" s="2"/>
      <c r="AJ287" s="2"/>
      <c r="AK287" s="2"/>
      <c r="AL287" s="2"/>
      <c r="AM287" s="3"/>
      <c r="AN287" s="2"/>
      <c r="AO287" s="2"/>
      <c r="AP287" s="2"/>
      <c r="AQ287" s="150"/>
      <c r="AR287" s="150"/>
      <c r="AS287" s="268" t="s">
        <v>34</v>
      </c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70"/>
      <c r="BE287" s="32"/>
      <c r="BF287" s="1"/>
      <c r="BG287" s="268" t="s">
        <v>35</v>
      </c>
      <c r="BH287" s="292"/>
      <c r="BI287" s="292"/>
      <c r="BJ287" s="292"/>
      <c r="BK287" s="292"/>
      <c r="BL287" s="292"/>
      <c r="BM287" s="292"/>
      <c r="BN287" s="292"/>
      <c r="BO287" s="292"/>
      <c r="BP287" s="293"/>
      <c r="BQ287" s="1"/>
      <c r="BR287" s="150"/>
      <c r="BS287" s="268" t="s">
        <v>37</v>
      </c>
      <c r="BT287" s="269"/>
      <c r="BU287" s="269"/>
      <c r="BV287" s="269"/>
      <c r="BW287" s="269"/>
      <c r="BX287" s="269"/>
      <c r="BY287" s="269"/>
      <c r="BZ287" s="269"/>
      <c r="CA287" s="269"/>
      <c r="CB287" s="269"/>
      <c r="CC287" s="27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</row>
    <row r="288" spans="2:93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2"/>
      <c r="AE288" s="2"/>
      <c r="AF288" s="2"/>
      <c r="AG288" s="2"/>
      <c r="AH288" s="2"/>
      <c r="AI288" s="2"/>
      <c r="AJ288" s="2"/>
      <c r="AK288" s="2"/>
      <c r="AL288" s="2"/>
      <c r="AM288" s="3"/>
      <c r="AN288" s="2"/>
      <c r="AO288" s="2"/>
      <c r="AP288" s="2"/>
      <c r="AQ288" s="150"/>
      <c r="AR288" s="150"/>
      <c r="AS288" s="271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72"/>
      <c r="BE288" s="32"/>
      <c r="BF288" s="1"/>
      <c r="BG288" s="294"/>
      <c r="BH288" s="295"/>
      <c r="BI288" s="295"/>
      <c r="BJ288" s="295"/>
      <c r="BK288" s="295"/>
      <c r="BL288" s="295"/>
      <c r="BM288" s="295"/>
      <c r="BN288" s="295"/>
      <c r="BO288" s="295"/>
      <c r="BP288" s="296"/>
      <c r="BQ288" s="1"/>
      <c r="BR288" s="150"/>
      <c r="BS288" s="271"/>
      <c r="BT288" s="210"/>
      <c r="BU288" s="210"/>
      <c r="BV288" s="210"/>
      <c r="BW288" s="210"/>
      <c r="BX288" s="210"/>
      <c r="BY288" s="210"/>
      <c r="BZ288" s="210"/>
      <c r="CA288" s="210"/>
      <c r="CB288" s="210"/>
      <c r="CC288" s="272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</row>
    <row r="289" spans="2:92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7"/>
      <c r="AM289" s="1"/>
      <c r="AN289" s="1"/>
      <c r="AO289" s="1"/>
      <c r="AP289" s="1"/>
      <c r="AQ289" s="150"/>
      <c r="AR289" s="150"/>
      <c r="AS289" s="273"/>
      <c r="AT289" s="274"/>
      <c r="AU289" s="274"/>
      <c r="AV289" s="274"/>
      <c r="AW289" s="274"/>
      <c r="AX289" s="274"/>
      <c r="AY289" s="274"/>
      <c r="AZ289" s="274"/>
      <c r="BA289" s="274"/>
      <c r="BB289" s="274"/>
      <c r="BC289" s="274"/>
      <c r="BD289" s="275"/>
      <c r="BE289" s="32"/>
      <c r="BF289" s="1"/>
      <c r="BG289" s="297"/>
      <c r="BH289" s="298"/>
      <c r="BI289" s="298"/>
      <c r="BJ289" s="298"/>
      <c r="BK289" s="298"/>
      <c r="BL289" s="298"/>
      <c r="BM289" s="298"/>
      <c r="BN289" s="298"/>
      <c r="BO289" s="298"/>
      <c r="BP289" s="299"/>
      <c r="BQ289" s="1"/>
      <c r="BR289" s="150"/>
      <c r="BS289" s="273"/>
      <c r="BT289" s="274"/>
      <c r="BU289" s="274"/>
      <c r="BV289" s="274"/>
      <c r="BW289" s="274"/>
      <c r="BX289" s="274"/>
      <c r="BY289" s="274"/>
      <c r="BZ289" s="274"/>
      <c r="CA289" s="274"/>
      <c r="CB289" s="274"/>
      <c r="CC289" s="275"/>
      <c r="CD289" s="1"/>
      <c r="CE289" s="1"/>
      <c r="CF289" s="2"/>
      <c r="CG289" s="2"/>
      <c r="CH289" s="2"/>
      <c r="CI289" s="2"/>
      <c r="CJ289" s="2"/>
      <c r="CK289" s="2"/>
      <c r="CL289" s="2"/>
      <c r="CM289" s="2"/>
      <c r="CN289" s="2"/>
    </row>
    <row r="290" spans="2:92" x14ac:dyDescent="0.3">
      <c r="B290" s="1"/>
      <c r="C290" s="1"/>
      <c r="D290" s="1"/>
      <c r="E290" s="1"/>
      <c r="F290" s="1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6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2"/>
      <c r="CH290" s="2"/>
      <c r="CI290" s="2"/>
      <c r="CJ290" s="1"/>
      <c r="CK290" s="1"/>
      <c r="CL290" s="1"/>
      <c r="CM290" s="1"/>
      <c r="CN290" s="1"/>
    </row>
    <row r="291" spans="2:92" x14ac:dyDescent="0.3">
      <c r="B291" s="1"/>
      <c r="C291" s="1"/>
      <c r="D291" s="1"/>
      <c r="E291" s="1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3"/>
      <c r="AN291" s="1"/>
      <c r="AO291" s="1"/>
      <c r="AP291" s="1"/>
      <c r="AQ291" s="1"/>
      <c r="AR291" s="1"/>
      <c r="AS291" s="1"/>
      <c r="AT291" s="1"/>
      <c r="AU291" s="7"/>
      <c r="AV291" s="1"/>
      <c r="AW291" s="1"/>
      <c r="AX291" s="1"/>
      <c r="AY291" s="1"/>
      <c r="AZ291" s="1"/>
      <c r="BA291" s="1"/>
      <c r="BB291" s="1"/>
      <c r="BC291" s="3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3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3"/>
      <c r="CH291" s="1"/>
      <c r="CI291" s="1"/>
      <c r="CJ291" s="1"/>
      <c r="CK291" s="1"/>
      <c r="CL291" s="1"/>
      <c r="CM291" s="1"/>
      <c r="CN291" s="1"/>
    </row>
    <row r="292" spans="2:92" x14ac:dyDescent="0.3">
      <c r="B292" s="268" t="s">
        <v>38</v>
      </c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  <c r="O292" s="270"/>
      <c r="P292" s="1"/>
      <c r="Q292" s="1"/>
      <c r="R292" s="268" t="s">
        <v>40</v>
      </c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70"/>
      <c r="AF292" s="1"/>
      <c r="AG292" s="268" t="s">
        <v>56</v>
      </c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70"/>
      <c r="AU292" s="7"/>
      <c r="AV292" s="1"/>
      <c r="AW292" s="268" t="s">
        <v>41</v>
      </c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70"/>
      <c r="BK292" s="1"/>
      <c r="BL292" s="268" t="s">
        <v>42</v>
      </c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70"/>
      <c r="BZ292" s="1"/>
      <c r="CA292" s="268" t="s">
        <v>43</v>
      </c>
      <c r="CB292" s="269"/>
      <c r="CC292" s="269"/>
      <c r="CD292" s="269"/>
      <c r="CE292" s="269"/>
      <c r="CF292" s="269"/>
      <c r="CG292" s="269"/>
      <c r="CH292" s="269"/>
      <c r="CI292" s="269"/>
      <c r="CJ292" s="269"/>
      <c r="CK292" s="269"/>
      <c r="CL292" s="269"/>
      <c r="CM292" s="269"/>
      <c r="CN292" s="270"/>
    </row>
    <row r="293" spans="2:92" x14ac:dyDescent="0.3">
      <c r="B293" s="271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/>
      <c r="M293" s="210"/>
      <c r="N293" s="210"/>
      <c r="O293" s="272"/>
      <c r="P293" s="1"/>
      <c r="Q293" s="1"/>
      <c r="R293" s="271"/>
      <c r="S293" s="210"/>
      <c r="T293" s="210"/>
      <c r="U293" s="210"/>
      <c r="V293" s="210"/>
      <c r="W293" s="210"/>
      <c r="X293" s="210"/>
      <c r="Y293" s="210"/>
      <c r="Z293" s="210"/>
      <c r="AA293" s="210"/>
      <c r="AB293" s="210"/>
      <c r="AC293" s="210"/>
      <c r="AD293" s="210"/>
      <c r="AE293" s="272"/>
      <c r="AF293" s="1"/>
      <c r="AG293" s="271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72"/>
      <c r="AU293" s="7"/>
      <c r="AV293" s="1"/>
      <c r="AW293" s="271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  <c r="BI293" s="210"/>
      <c r="BJ293" s="272"/>
      <c r="BK293" s="1"/>
      <c r="BL293" s="271"/>
      <c r="BM293" s="210"/>
      <c r="BN293" s="210"/>
      <c r="BO293" s="210"/>
      <c r="BP293" s="210"/>
      <c r="BQ293" s="210"/>
      <c r="BR293" s="210"/>
      <c r="BS293" s="210"/>
      <c r="BT293" s="210"/>
      <c r="BU293" s="210"/>
      <c r="BV293" s="210"/>
      <c r="BW293" s="210"/>
      <c r="BX293" s="210"/>
      <c r="BY293" s="272"/>
      <c r="BZ293" s="1"/>
      <c r="CA293" s="271"/>
      <c r="CB293" s="210"/>
      <c r="CC293" s="210"/>
      <c r="CD293" s="210"/>
      <c r="CE293" s="210"/>
      <c r="CF293" s="210"/>
      <c r="CG293" s="210"/>
      <c r="CH293" s="210"/>
      <c r="CI293" s="210"/>
      <c r="CJ293" s="210"/>
      <c r="CK293" s="210"/>
      <c r="CL293" s="210"/>
      <c r="CM293" s="210"/>
      <c r="CN293" s="272"/>
    </row>
    <row r="294" spans="2:92" x14ac:dyDescent="0.3">
      <c r="B294" s="271"/>
      <c r="C294" s="210"/>
      <c r="D294" s="210"/>
      <c r="E294" s="210"/>
      <c r="F294" s="210"/>
      <c r="G294" s="210"/>
      <c r="H294" s="210"/>
      <c r="I294" s="210"/>
      <c r="J294" s="210"/>
      <c r="K294" s="210"/>
      <c r="L294" s="210"/>
      <c r="M294" s="210"/>
      <c r="N294" s="210"/>
      <c r="O294" s="272"/>
      <c r="P294" s="1"/>
      <c r="Q294" s="1"/>
      <c r="R294" s="271"/>
      <c r="S294" s="210"/>
      <c r="T294" s="210"/>
      <c r="U294" s="210"/>
      <c r="V294" s="210"/>
      <c r="W294" s="210"/>
      <c r="X294" s="210"/>
      <c r="Y294" s="210"/>
      <c r="Z294" s="210"/>
      <c r="AA294" s="210"/>
      <c r="AB294" s="210"/>
      <c r="AC294" s="210"/>
      <c r="AD294" s="210"/>
      <c r="AE294" s="272"/>
      <c r="AF294" s="1"/>
      <c r="AG294" s="271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72"/>
      <c r="AU294" s="7"/>
      <c r="AV294" s="1"/>
      <c r="AW294" s="271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  <c r="BI294" s="210"/>
      <c r="BJ294" s="272"/>
      <c r="BK294" s="1"/>
      <c r="BL294" s="271"/>
      <c r="BM294" s="210"/>
      <c r="BN294" s="210"/>
      <c r="BO294" s="210"/>
      <c r="BP294" s="210"/>
      <c r="BQ294" s="210"/>
      <c r="BR294" s="210"/>
      <c r="BS294" s="210"/>
      <c r="BT294" s="210"/>
      <c r="BU294" s="210"/>
      <c r="BV294" s="210"/>
      <c r="BW294" s="210"/>
      <c r="BX294" s="210"/>
      <c r="BY294" s="272"/>
      <c r="BZ294" s="1"/>
      <c r="CA294" s="271"/>
      <c r="CB294" s="210"/>
      <c r="CC294" s="210"/>
      <c r="CD294" s="210"/>
      <c r="CE294" s="210"/>
      <c r="CF294" s="210"/>
      <c r="CG294" s="210"/>
      <c r="CH294" s="210"/>
      <c r="CI294" s="210"/>
      <c r="CJ294" s="210"/>
      <c r="CK294" s="210"/>
      <c r="CL294" s="210"/>
      <c r="CM294" s="210"/>
      <c r="CN294" s="272"/>
    </row>
    <row r="295" spans="2:92" x14ac:dyDescent="0.3">
      <c r="B295" s="273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5"/>
      <c r="P295" s="1"/>
      <c r="Q295" s="1"/>
      <c r="R295" s="27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5"/>
      <c r="AF295" s="1"/>
      <c r="AG295" s="273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5"/>
      <c r="AU295" s="7"/>
      <c r="AV295" s="1"/>
      <c r="AW295" s="273"/>
      <c r="AX295" s="274"/>
      <c r="AY295" s="274"/>
      <c r="AZ295" s="274"/>
      <c r="BA295" s="274"/>
      <c r="BB295" s="274"/>
      <c r="BC295" s="274"/>
      <c r="BD295" s="274"/>
      <c r="BE295" s="274"/>
      <c r="BF295" s="274"/>
      <c r="BG295" s="274"/>
      <c r="BH295" s="274"/>
      <c r="BI295" s="274"/>
      <c r="BJ295" s="275"/>
      <c r="BK295" s="1"/>
      <c r="BL295" s="273"/>
      <c r="BM295" s="274"/>
      <c r="BN295" s="274"/>
      <c r="BO295" s="274"/>
      <c r="BP295" s="274"/>
      <c r="BQ295" s="274"/>
      <c r="BR295" s="274"/>
      <c r="BS295" s="274"/>
      <c r="BT295" s="274"/>
      <c r="BU295" s="274"/>
      <c r="BV295" s="274"/>
      <c r="BW295" s="274"/>
      <c r="BX295" s="274"/>
      <c r="BY295" s="275"/>
      <c r="BZ295" s="1"/>
      <c r="CA295" s="273"/>
      <c r="CB295" s="274"/>
      <c r="CC295" s="274"/>
      <c r="CD295" s="274"/>
      <c r="CE295" s="274"/>
      <c r="CF295" s="274"/>
      <c r="CG295" s="274"/>
      <c r="CH295" s="274"/>
      <c r="CI295" s="274"/>
      <c r="CJ295" s="274"/>
      <c r="CK295" s="274"/>
      <c r="CL295" s="274"/>
      <c r="CM295" s="274"/>
      <c r="CN295" s="275"/>
    </row>
    <row r="296" spans="2:92" x14ac:dyDescent="0.3">
      <c r="B296" s="5"/>
      <c r="C296" s="5"/>
      <c r="D296" s="5"/>
      <c r="E296" s="5"/>
      <c r="F296" s="5"/>
      <c r="G296" s="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5"/>
      <c r="S296" s="5"/>
      <c r="T296" s="5"/>
      <c r="U296" s="5"/>
      <c r="V296" s="5"/>
      <c r="W296" s="6"/>
      <c r="X296" s="1"/>
      <c r="Y296" s="1"/>
      <c r="Z296" s="1"/>
      <c r="AA296" s="1"/>
      <c r="AB296" s="1"/>
      <c r="AC296" s="1"/>
      <c r="AD296" s="1"/>
      <c r="AE296" s="1"/>
      <c r="AF296" s="1"/>
      <c r="AG296" s="5"/>
      <c r="AH296" s="5"/>
      <c r="AI296" s="5"/>
      <c r="AJ296" s="5"/>
      <c r="AK296" s="5"/>
      <c r="AL296" s="6"/>
      <c r="AM296" s="1"/>
      <c r="AN296" s="1"/>
      <c r="AO296" s="1"/>
      <c r="AP296" s="1"/>
      <c r="AQ296" s="1"/>
      <c r="AR296" s="1"/>
      <c r="AS296" s="1"/>
      <c r="AT296" s="1"/>
      <c r="AU296" s="7"/>
      <c r="AV296" s="1"/>
      <c r="AW296" s="5"/>
      <c r="AX296" s="5"/>
      <c r="AY296" s="5"/>
      <c r="AZ296" s="5"/>
      <c r="BA296" s="5"/>
      <c r="BB296" s="6"/>
      <c r="BC296" s="1"/>
      <c r="BD296" s="1"/>
      <c r="BE296" s="1"/>
      <c r="BF296" s="1"/>
      <c r="BG296" s="1"/>
      <c r="BH296" s="1"/>
      <c r="BI296" s="1"/>
      <c r="BJ296" s="1"/>
      <c r="BK296" s="1"/>
      <c r="BL296" s="5"/>
      <c r="BM296" s="5"/>
      <c r="BN296" s="5"/>
      <c r="BO296" s="5"/>
      <c r="BP296" s="5"/>
      <c r="BQ296" s="6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5"/>
      <c r="CH296" s="1"/>
      <c r="CI296" s="1"/>
      <c r="CJ296" s="1"/>
      <c r="CK296" s="1"/>
      <c r="CL296" s="1"/>
      <c r="CM296" s="1"/>
      <c r="CN296" s="1"/>
    </row>
    <row r="297" spans="2:92" x14ac:dyDescent="0.3"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3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3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7"/>
      <c r="AV297" s="1"/>
      <c r="AW297" s="3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3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5"/>
      <c r="CB297" s="19"/>
      <c r="CC297" s="19"/>
      <c r="CD297" s="19"/>
      <c r="CE297" s="19"/>
      <c r="CF297" s="19"/>
      <c r="CG297" s="1"/>
      <c r="CH297" s="1"/>
      <c r="CI297" s="1"/>
      <c r="CJ297" s="1"/>
      <c r="CK297" s="1"/>
      <c r="CL297" s="1"/>
      <c r="CM297" s="1"/>
      <c r="CN297" s="1"/>
    </row>
    <row r="298" spans="2:92" x14ac:dyDescent="0.3">
      <c r="B298" s="3"/>
      <c r="C298" s="268" t="s">
        <v>53</v>
      </c>
      <c r="D298" s="269"/>
      <c r="E298" s="269"/>
      <c r="F298" s="269"/>
      <c r="G298" s="269"/>
      <c r="H298" s="269"/>
      <c r="I298" s="269"/>
      <c r="J298" s="269"/>
      <c r="K298" s="269"/>
      <c r="L298" s="269"/>
      <c r="M298" s="269"/>
      <c r="N298" s="269"/>
      <c r="O298" s="270"/>
      <c r="P298" s="1"/>
      <c r="Q298" s="1"/>
      <c r="R298" s="3"/>
      <c r="S298" s="268" t="s">
        <v>54</v>
      </c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70"/>
      <c r="AF298" s="1"/>
      <c r="AG298" s="3"/>
      <c r="AH298" s="268" t="s">
        <v>57</v>
      </c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70"/>
      <c r="AU298" s="7"/>
      <c r="AV298" s="1"/>
      <c r="AW298" s="3"/>
      <c r="AX298" s="268" t="s">
        <v>47</v>
      </c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70"/>
      <c r="BK298" s="1"/>
      <c r="BL298" s="3"/>
      <c r="BM298" s="183" t="s">
        <v>49</v>
      </c>
      <c r="BN298" s="184"/>
      <c r="BO298" s="184"/>
      <c r="BP298" s="184"/>
      <c r="BQ298" s="184"/>
      <c r="BR298" s="184"/>
      <c r="BS298" s="184"/>
      <c r="BT298" s="184"/>
      <c r="BU298" s="184"/>
      <c r="BV298" s="184"/>
      <c r="BW298" s="184"/>
      <c r="BX298" s="184"/>
      <c r="BY298" s="185"/>
      <c r="BZ298" s="143"/>
      <c r="CA298" s="3"/>
      <c r="CB298" s="268" t="s">
        <v>51</v>
      </c>
      <c r="CC298" s="269"/>
      <c r="CD298" s="269"/>
      <c r="CE298" s="269"/>
      <c r="CF298" s="269"/>
      <c r="CG298" s="269"/>
      <c r="CH298" s="269"/>
      <c r="CI298" s="269"/>
      <c r="CJ298" s="269"/>
      <c r="CK298" s="269"/>
      <c r="CL298" s="269"/>
      <c r="CM298" s="269"/>
      <c r="CN298" s="270"/>
    </row>
    <row r="299" spans="2:92" x14ac:dyDescent="0.3">
      <c r="B299" s="4"/>
      <c r="C299" s="271"/>
      <c r="D299" s="210"/>
      <c r="E299" s="210"/>
      <c r="F299" s="210"/>
      <c r="G299" s="210"/>
      <c r="H299" s="210"/>
      <c r="I299" s="210"/>
      <c r="J299" s="210"/>
      <c r="K299" s="210"/>
      <c r="L299" s="210"/>
      <c r="M299" s="210"/>
      <c r="N299" s="210"/>
      <c r="O299" s="272"/>
      <c r="P299" s="1"/>
      <c r="Q299" s="1"/>
      <c r="R299" s="4"/>
      <c r="S299" s="271"/>
      <c r="T299" s="210"/>
      <c r="U299" s="210"/>
      <c r="V299" s="210"/>
      <c r="W299" s="210"/>
      <c r="X299" s="210"/>
      <c r="Y299" s="210"/>
      <c r="Z299" s="210"/>
      <c r="AA299" s="210"/>
      <c r="AB299" s="210"/>
      <c r="AC299" s="210"/>
      <c r="AD299" s="210"/>
      <c r="AE299" s="272"/>
      <c r="AF299" s="1"/>
      <c r="AG299" s="4"/>
      <c r="AH299" s="271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72"/>
      <c r="AU299" s="7"/>
      <c r="AV299" s="1"/>
      <c r="AW299" s="4"/>
      <c r="AX299" s="271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  <c r="BI299" s="210"/>
      <c r="BJ299" s="272"/>
      <c r="BK299" s="1"/>
      <c r="BL299" s="4"/>
      <c r="BM299" s="186"/>
      <c r="BN299" s="187"/>
      <c r="BO299" s="187"/>
      <c r="BP299" s="187"/>
      <c r="BQ299" s="187"/>
      <c r="BR299" s="187"/>
      <c r="BS299" s="187"/>
      <c r="BT299" s="187"/>
      <c r="BU299" s="187"/>
      <c r="BV299" s="187"/>
      <c r="BW299" s="187"/>
      <c r="BX299" s="187"/>
      <c r="BY299" s="188"/>
      <c r="BZ299" s="143"/>
      <c r="CA299" s="4"/>
      <c r="CB299" s="271"/>
      <c r="CC299" s="210"/>
      <c r="CD299" s="210"/>
      <c r="CE299" s="210"/>
      <c r="CF299" s="210"/>
      <c r="CG299" s="210"/>
      <c r="CH299" s="210"/>
      <c r="CI299" s="210"/>
      <c r="CJ299" s="210"/>
      <c r="CK299" s="210"/>
      <c r="CL299" s="210"/>
      <c r="CM299" s="210"/>
      <c r="CN299" s="272"/>
    </row>
    <row r="300" spans="2:92" x14ac:dyDescent="0.3">
      <c r="B300" s="3"/>
      <c r="C300" s="271"/>
      <c r="D300" s="210"/>
      <c r="E300" s="210"/>
      <c r="F300" s="210"/>
      <c r="G300" s="210"/>
      <c r="H300" s="210"/>
      <c r="I300" s="210"/>
      <c r="J300" s="210"/>
      <c r="K300" s="210"/>
      <c r="L300" s="210"/>
      <c r="M300" s="210"/>
      <c r="N300" s="210"/>
      <c r="O300" s="272"/>
      <c r="P300" s="1"/>
      <c r="Q300" s="2"/>
      <c r="R300" s="3"/>
      <c r="S300" s="271"/>
      <c r="T300" s="210"/>
      <c r="U300" s="210"/>
      <c r="V300" s="210"/>
      <c r="W300" s="210"/>
      <c r="X300" s="210"/>
      <c r="Y300" s="210"/>
      <c r="Z300" s="210"/>
      <c r="AA300" s="210"/>
      <c r="AB300" s="210"/>
      <c r="AC300" s="210"/>
      <c r="AD300" s="210"/>
      <c r="AE300" s="272"/>
      <c r="AF300" s="1"/>
      <c r="AG300" s="2"/>
      <c r="AH300" s="271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72"/>
      <c r="AU300" s="7"/>
      <c r="AV300" s="1"/>
      <c r="AW300" s="3"/>
      <c r="AX300" s="271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  <c r="BI300" s="210"/>
      <c r="BJ300" s="272"/>
      <c r="BK300" s="1"/>
      <c r="BL300" s="3"/>
      <c r="BM300" s="186"/>
      <c r="BN300" s="187"/>
      <c r="BO300" s="187"/>
      <c r="BP300" s="187"/>
      <c r="BQ300" s="187"/>
      <c r="BR300" s="187"/>
      <c r="BS300" s="187"/>
      <c r="BT300" s="187"/>
      <c r="BU300" s="187"/>
      <c r="BV300" s="187"/>
      <c r="BW300" s="187"/>
      <c r="BX300" s="187"/>
      <c r="BY300" s="188"/>
      <c r="BZ300" s="143"/>
      <c r="CA300" s="3"/>
      <c r="CB300" s="271"/>
      <c r="CC300" s="210"/>
      <c r="CD300" s="210"/>
      <c r="CE300" s="210"/>
      <c r="CF300" s="210"/>
      <c r="CG300" s="210"/>
      <c r="CH300" s="210"/>
      <c r="CI300" s="210"/>
      <c r="CJ300" s="210"/>
      <c r="CK300" s="210"/>
      <c r="CL300" s="210"/>
      <c r="CM300" s="210"/>
      <c r="CN300" s="272"/>
    </row>
    <row r="301" spans="2:92" x14ac:dyDescent="0.3">
      <c r="B301" s="3"/>
      <c r="C301" s="273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5"/>
      <c r="P301" s="1"/>
      <c r="Q301" s="2"/>
      <c r="R301" s="3"/>
      <c r="S301" s="273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  <c r="AD301" s="274"/>
      <c r="AE301" s="275"/>
      <c r="AF301" s="1"/>
      <c r="AG301" s="2"/>
      <c r="AH301" s="273"/>
      <c r="AI301" s="274"/>
      <c r="AJ301" s="274"/>
      <c r="AK301" s="274"/>
      <c r="AL301" s="274"/>
      <c r="AM301" s="274"/>
      <c r="AN301" s="274"/>
      <c r="AO301" s="274"/>
      <c r="AP301" s="274"/>
      <c r="AQ301" s="274"/>
      <c r="AR301" s="274"/>
      <c r="AS301" s="274"/>
      <c r="AT301" s="275"/>
      <c r="AU301" s="7"/>
      <c r="AV301" s="1"/>
      <c r="AW301" s="3"/>
      <c r="AX301" s="273"/>
      <c r="AY301" s="274"/>
      <c r="AZ301" s="274"/>
      <c r="BA301" s="274"/>
      <c r="BB301" s="274"/>
      <c r="BC301" s="274"/>
      <c r="BD301" s="274"/>
      <c r="BE301" s="274"/>
      <c r="BF301" s="274"/>
      <c r="BG301" s="274"/>
      <c r="BH301" s="274"/>
      <c r="BI301" s="274"/>
      <c r="BJ301" s="275"/>
      <c r="BK301" s="1"/>
      <c r="BL301" s="3"/>
      <c r="BM301" s="189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1"/>
      <c r="BZ301" s="143"/>
      <c r="CA301" s="3"/>
      <c r="CB301" s="273"/>
      <c r="CC301" s="274"/>
      <c r="CD301" s="274"/>
      <c r="CE301" s="274"/>
      <c r="CF301" s="274"/>
      <c r="CG301" s="274"/>
      <c r="CH301" s="274"/>
      <c r="CI301" s="274"/>
      <c r="CJ301" s="274"/>
      <c r="CK301" s="274"/>
      <c r="CL301" s="274"/>
      <c r="CM301" s="274"/>
      <c r="CN301" s="275"/>
    </row>
    <row r="302" spans="2:92" x14ac:dyDescent="0.3">
      <c r="B302" s="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"/>
      <c r="O302" s="1"/>
      <c r="P302" s="1"/>
      <c r="Q302" s="2"/>
      <c r="R302" s="3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"/>
      <c r="AE302" s="1"/>
      <c r="AF302" s="1"/>
      <c r="AG302" s="2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"/>
      <c r="AT302" s="1"/>
      <c r="AU302" s="7"/>
      <c r="AV302" s="1"/>
      <c r="AW302" s="3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"/>
      <c r="BJ302" s="1"/>
      <c r="BK302" s="1"/>
      <c r="BL302" s="3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1"/>
      <c r="BY302" s="21"/>
      <c r="BZ302" s="1"/>
      <c r="CA302" s="3"/>
      <c r="CB302" s="2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</row>
    <row r="303" spans="2:92" x14ac:dyDescent="0.3">
      <c r="B303" s="3"/>
      <c r="C303" s="268" t="s">
        <v>84</v>
      </c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  <c r="O303" s="270"/>
      <c r="P303" s="1"/>
      <c r="Q303" s="1"/>
      <c r="R303" s="3"/>
      <c r="S303" s="268" t="s">
        <v>55</v>
      </c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70"/>
      <c r="AF303" s="1"/>
      <c r="AG303" s="2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7"/>
      <c r="AV303" s="1"/>
      <c r="AW303" s="3"/>
      <c r="AX303" s="268" t="s">
        <v>48</v>
      </c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70"/>
      <c r="BK303" s="1"/>
      <c r="BL303" s="3"/>
      <c r="BM303" s="183" t="s">
        <v>50</v>
      </c>
      <c r="BN303" s="184"/>
      <c r="BO303" s="184"/>
      <c r="BP303" s="184"/>
      <c r="BQ303" s="184"/>
      <c r="BR303" s="184"/>
      <c r="BS303" s="184"/>
      <c r="BT303" s="184"/>
      <c r="BU303" s="184"/>
      <c r="BV303" s="184"/>
      <c r="BW303" s="184"/>
      <c r="BX303" s="184"/>
      <c r="BY303" s="185"/>
      <c r="BZ303" s="1"/>
      <c r="CA303" s="3"/>
      <c r="CB303" s="268" t="s">
        <v>52</v>
      </c>
      <c r="CC303" s="269"/>
      <c r="CD303" s="269"/>
      <c r="CE303" s="269"/>
      <c r="CF303" s="269"/>
      <c r="CG303" s="269"/>
      <c r="CH303" s="269"/>
      <c r="CI303" s="269"/>
      <c r="CJ303" s="269"/>
      <c r="CK303" s="269"/>
      <c r="CL303" s="269"/>
      <c r="CM303" s="269"/>
      <c r="CN303" s="270"/>
    </row>
    <row r="304" spans="2:92" x14ac:dyDescent="0.3">
      <c r="B304" s="4"/>
      <c r="C304" s="271"/>
      <c r="D304" s="210"/>
      <c r="E304" s="210"/>
      <c r="F304" s="210"/>
      <c r="G304" s="210"/>
      <c r="H304" s="210"/>
      <c r="I304" s="210"/>
      <c r="J304" s="210"/>
      <c r="K304" s="210"/>
      <c r="L304" s="210"/>
      <c r="M304" s="210"/>
      <c r="N304" s="210"/>
      <c r="O304" s="272"/>
      <c r="P304" s="1"/>
      <c r="Q304" s="1"/>
      <c r="R304" s="4"/>
      <c r="S304" s="271"/>
      <c r="T304" s="210"/>
      <c r="U304" s="210"/>
      <c r="V304" s="210"/>
      <c r="W304" s="210"/>
      <c r="X304" s="210"/>
      <c r="Y304" s="210"/>
      <c r="Z304" s="210"/>
      <c r="AA304" s="210"/>
      <c r="AB304" s="210"/>
      <c r="AC304" s="210"/>
      <c r="AD304" s="210"/>
      <c r="AE304" s="272"/>
      <c r="AF304" s="1"/>
      <c r="AG304" s="2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7"/>
      <c r="AV304" s="1"/>
      <c r="AW304" s="4"/>
      <c r="AX304" s="271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  <c r="BI304" s="210"/>
      <c r="BJ304" s="272"/>
      <c r="BK304" s="1"/>
      <c r="BL304" s="4"/>
      <c r="BM304" s="186"/>
      <c r="BN304" s="187"/>
      <c r="BO304" s="187"/>
      <c r="BP304" s="187"/>
      <c r="BQ304" s="187"/>
      <c r="BR304" s="187"/>
      <c r="BS304" s="187"/>
      <c r="BT304" s="187"/>
      <c r="BU304" s="187"/>
      <c r="BV304" s="187"/>
      <c r="BW304" s="187"/>
      <c r="BX304" s="187"/>
      <c r="BY304" s="188"/>
      <c r="BZ304" s="1"/>
      <c r="CA304" s="4"/>
      <c r="CB304" s="271"/>
      <c r="CC304" s="210"/>
      <c r="CD304" s="210"/>
      <c r="CE304" s="210"/>
      <c r="CF304" s="210"/>
      <c r="CG304" s="210"/>
      <c r="CH304" s="210"/>
      <c r="CI304" s="210"/>
      <c r="CJ304" s="210"/>
      <c r="CK304" s="210"/>
      <c r="CL304" s="210"/>
      <c r="CM304" s="210"/>
      <c r="CN304" s="272"/>
    </row>
    <row r="305" spans="2:92" x14ac:dyDescent="0.3">
      <c r="B305" s="3"/>
      <c r="C305" s="271"/>
      <c r="D305" s="210"/>
      <c r="E305" s="210"/>
      <c r="F305" s="210"/>
      <c r="G305" s="210"/>
      <c r="H305" s="210"/>
      <c r="I305" s="210"/>
      <c r="J305" s="210"/>
      <c r="K305" s="210"/>
      <c r="L305" s="210"/>
      <c r="M305" s="210"/>
      <c r="N305" s="210"/>
      <c r="O305" s="272"/>
      <c r="P305" s="1"/>
      <c r="Q305" s="1"/>
      <c r="R305" s="15"/>
      <c r="S305" s="271"/>
      <c r="T305" s="210"/>
      <c r="U305" s="210"/>
      <c r="V305" s="210"/>
      <c r="W305" s="210"/>
      <c r="X305" s="210"/>
      <c r="Y305" s="210"/>
      <c r="Z305" s="210"/>
      <c r="AA305" s="210"/>
      <c r="AB305" s="210"/>
      <c r="AC305" s="210"/>
      <c r="AD305" s="210"/>
      <c r="AE305" s="272"/>
      <c r="AF305" s="1"/>
      <c r="AG305" s="2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7"/>
      <c r="AV305" s="1"/>
      <c r="AW305" s="19"/>
      <c r="AX305" s="271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  <c r="BI305" s="210"/>
      <c r="BJ305" s="272"/>
      <c r="BK305" s="1"/>
      <c r="BL305" s="19"/>
      <c r="BM305" s="186"/>
      <c r="BN305" s="187"/>
      <c r="BO305" s="187"/>
      <c r="BP305" s="187"/>
      <c r="BQ305" s="187"/>
      <c r="BR305" s="187"/>
      <c r="BS305" s="187"/>
      <c r="BT305" s="187"/>
      <c r="BU305" s="187"/>
      <c r="BV305" s="187"/>
      <c r="BW305" s="187"/>
      <c r="BX305" s="187"/>
      <c r="BY305" s="188"/>
      <c r="BZ305" s="1"/>
      <c r="CA305" s="1"/>
      <c r="CB305" s="271"/>
      <c r="CC305" s="210"/>
      <c r="CD305" s="210"/>
      <c r="CE305" s="210"/>
      <c r="CF305" s="210"/>
      <c r="CG305" s="210"/>
      <c r="CH305" s="210"/>
      <c r="CI305" s="210"/>
      <c r="CJ305" s="210"/>
      <c r="CK305" s="210"/>
      <c r="CL305" s="210"/>
      <c r="CM305" s="210"/>
      <c r="CN305" s="272"/>
    </row>
    <row r="306" spans="2:92" x14ac:dyDescent="0.3">
      <c r="B306" s="3"/>
      <c r="C306" s="273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5"/>
      <c r="P306" s="1"/>
      <c r="Q306" s="1"/>
      <c r="R306" s="3"/>
      <c r="S306" s="273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274"/>
      <c r="AE306" s="275"/>
      <c r="AF306" s="1"/>
      <c r="AG306" s="2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7"/>
      <c r="AV306" s="1"/>
      <c r="AW306" s="2"/>
      <c r="AX306" s="273"/>
      <c r="AY306" s="274"/>
      <c r="AZ306" s="274"/>
      <c r="BA306" s="274"/>
      <c r="BB306" s="274"/>
      <c r="BC306" s="274"/>
      <c r="BD306" s="274"/>
      <c r="BE306" s="274"/>
      <c r="BF306" s="274"/>
      <c r="BG306" s="274"/>
      <c r="BH306" s="274"/>
      <c r="BI306" s="274"/>
      <c r="BJ306" s="275"/>
      <c r="BK306" s="1"/>
      <c r="BL306" s="2"/>
      <c r="BM306" s="189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1"/>
      <c r="BZ306" s="1"/>
      <c r="CA306" s="1"/>
      <c r="CB306" s="273"/>
      <c r="CC306" s="274"/>
      <c r="CD306" s="274"/>
      <c r="CE306" s="274"/>
      <c r="CF306" s="274"/>
      <c r="CG306" s="274"/>
      <c r="CH306" s="274"/>
      <c r="CI306" s="274"/>
      <c r="CJ306" s="274"/>
      <c r="CK306" s="274"/>
      <c r="CL306" s="274"/>
      <c r="CM306" s="274"/>
      <c r="CN306" s="275"/>
    </row>
    <row r="307" spans="2:92" x14ac:dyDescent="0.3">
      <c r="B307" s="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"/>
      <c r="O307" s="1"/>
      <c r="P307" s="1"/>
      <c r="Q307" s="1"/>
      <c r="R307" s="18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"/>
      <c r="AE307" s="1"/>
      <c r="AF307" s="1"/>
      <c r="AG307" s="2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2"/>
      <c r="AT307" s="2"/>
      <c r="AU307" s="7"/>
      <c r="AV307" s="1"/>
      <c r="AW307" s="16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"/>
      <c r="BJ307" s="1"/>
      <c r="BK307" s="1"/>
      <c r="BL307" s="16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</row>
    <row r="308" spans="2:92" x14ac:dyDescent="0.3">
      <c r="B308" s="3"/>
      <c r="C308" s="268" t="s">
        <v>44</v>
      </c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  <c r="O308" s="270"/>
      <c r="P308" s="1"/>
      <c r="Q308" s="1"/>
      <c r="R308" s="9"/>
      <c r="S308" s="268" t="s">
        <v>85</v>
      </c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70"/>
      <c r="AF308" s="1"/>
      <c r="AG308" s="2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7"/>
      <c r="AV308" s="1"/>
      <c r="AW308" s="8"/>
      <c r="AX308" s="8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8"/>
      <c r="BJ308" s="8"/>
      <c r="BK308" s="1"/>
      <c r="BL308" s="8"/>
      <c r="BM308" s="8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8"/>
      <c r="BY308" s="8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</row>
    <row r="309" spans="2:92" x14ac:dyDescent="0.3">
      <c r="B309" s="4"/>
      <c r="C309" s="271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72"/>
      <c r="P309" s="1"/>
      <c r="Q309" s="1"/>
      <c r="R309" s="4"/>
      <c r="S309" s="271"/>
      <c r="T309" s="210"/>
      <c r="U309" s="210"/>
      <c r="V309" s="210"/>
      <c r="W309" s="210"/>
      <c r="X309" s="210"/>
      <c r="Y309" s="210"/>
      <c r="Z309" s="210"/>
      <c r="AA309" s="210"/>
      <c r="AB309" s="210"/>
      <c r="AC309" s="210"/>
      <c r="AD309" s="210"/>
      <c r="AE309" s="272"/>
      <c r="AF309" s="1"/>
      <c r="AG309" s="2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7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22"/>
      <c r="BG309" s="22"/>
      <c r="BH309" s="8"/>
      <c r="BI309" s="8"/>
      <c r="BJ309" s="8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22"/>
      <c r="BV309" s="22"/>
      <c r="BW309" s="8"/>
      <c r="BX309" s="8"/>
      <c r="BY309" s="8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</row>
    <row r="310" spans="2:92" x14ac:dyDescent="0.3">
      <c r="B310" s="13"/>
      <c r="C310" s="271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72"/>
      <c r="P310" s="1"/>
      <c r="Q310" s="2"/>
      <c r="R310" s="1"/>
      <c r="S310" s="271"/>
      <c r="T310" s="210"/>
      <c r="U310" s="210"/>
      <c r="V310" s="210"/>
      <c r="W310" s="210"/>
      <c r="X310" s="210"/>
      <c r="Y310" s="210"/>
      <c r="Z310" s="210"/>
      <c r="AA310" s="210"/>
      <c r="AB310" s="210"/>
      <c r="AC310" s="210"/>
      <c r="AD310" s="210"/>
      <c r="AE310" s="272"/>
      <c r="AF310" s="1"/>
      <c r="AG310" s="2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7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22"/>
      <c r="BG310" s="22"/>
      <c r="BH310" s="8"/>
      <c r="BI310" s="8"/>
      <c r="BJ310" s="8"/>
      <c r="BK310" s="2"/>
      <c r="BL310" s="1"/>
      <c r="BM310" s="1"/>
      <c r="BN310" s="1"/>
      <c r="BO310" s="1"/>
      <c r="BP310" s="1"/>
      <c r="BQ310" s="1"/>
      <c r="BR310" s="1"/>
      <c r="BS310" s="1"/>
      <c r="BT310" s="1"/>
      <c r="BU310" s="22"/>
      <c r="BV310" s="22"/>
      <c r="BW310" s="8"/>
      <c r="BX310" s="8"/>
      <c r="BY310" s="8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</row>
    <row r="311" spans="2:92" x14ac:dyDescent="0.3">
      <c r="B311" s="7"/>
      <c r="C311" s="273"/>
      <c r="D311" s="274"/>
      <c r="E311" s="274"/>
      <c r="F311" s="274"/>
      <c r="G311" s="274"/>
      <c r="H311" s="274"/>
      <c r="I311" s="274"/>
      <c r="J311" s="274"/>
      <c r="K311" s="274"/>
      <c r="L311" s="274"/>
      <c r="M311" s="274"/>
      <c r="N311" s="274"/>
      <c r="O311" s="275"/>
      <c r="P311" s="1"/>
      <c r="Q311" s="2"/>
      <c r="R311" s="2"/>
      <c r="S311" s="273"/>
      <c r="T311" s="274"/>
      <c r="U311" s="274"/>
      <c r="V311" s="274"/>
      <c r="W311" s="274"/>
      <c r="X311" s="274"/>
      <c r="Y311" s="274"/>
      <c r="Z311" s="274"/>
      <c r="AA311" s="274"/>
      <c r="AB311" s="274"/>
      <c r="AC311" s="274"/>
      <c r="AD311" s="274"/>
      <c r="AE311" s="275"/>
      <c r="AF311" s="1"/>
      <c r="AG311" s="2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7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1"/>
      <c r="BG311" s="8"/>
      <c r="BH311" s="8"/>
      <c r="BI311" s="8"/>
      <c r="BJ311" s="8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1"/>
      <c r="BV311" s="8"/>
      <c r="BW311" s="8"/>
      <c r="BX311" s="8"/>
      <c r="BY311" s="8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</row>
    <row r="312" spans="2:92" x14ac:dyDescent="0.3">
      <c r="B312" s="2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"/>
      <c r="AB312" s="8"/>
      <c r="AC312" s="8"/>
      <c r="AD312" s="8"/>
      <c r="AE312" s="8"/>
      <c r="AF312" s="1"/>
      <c r="AG312" s="2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2"/>
      <c r="AT312" s="2"/>
      <c r="AU312" s="7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1"/>
      <c r="BG312" s="8"/>
      <c r="BH312" s="8"/>
      <c r="BI312" s="8"/>
      <c r="BJ312" s="8"/>
      <c r="BK312" s="2"/>
      <c r="BL312" s="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</row>
    <row r="313" spans="2:92" x14ac:dyDescent="0.3">
      <c r="B313" s="2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1"/>
      <c r="Q313" s="8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"/>
      <c r="AC313" s="1"/>
      <c r="AD313" s="1"/>
      <c r="AE313" s="1"/>
      <c r="AF313" s="8"/>
      <c r="AG313" s="2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0"/>
      <c r="AV313" s="8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"/>
      <c r="BH313" s="1"/>
      <c r="BI313" s="1"/>
      <c r="BJ313" s="1"/>
      <c r="BK313" s="8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8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</row>
    <row r="314" spans="2:92" x14ac:dyDescent="0.3">
      <c r="B314" s="2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1"/>
      <c r="Q314" s="1"/>
      <c r="R314" s="22"/>
      <c r="S314" s="22"/>
      <c r="T314" s="22"/>
      <c r="U314" s="22"/>
      <c r="V314" s="22"/>
      <c r="W314" s="22"/>
      <c r="X314" s="22"/>
      <c r="Y314" s="22"/>
      <c r="Z314" s="22"/>
      <c r="AA314" s="8"/>
      <c r="AB314" s="1"/>
      <c r="AC314" s="1"/>
      <c r="AD314" s="1"/>
      <c r="AE314" s="1"/>
      <c r="AF314" s="8"/>
      <c r="AG314" s="2"/>
      <c r="AH314" s="143"/>
      <c r="AI314" s="143"/>
      <c r="AJ314" s="143"/>
      <c r="AK314" s="143"/>
      <c r="AL314" s="143"/>
      <c r="AM314" s="143"/>
      <c r="AN314" s="23"/>
      <c r="AO314" s="23"/>
      <c r="AP314" s="23"/>
      <c r="AQ314" s="24"/>
      <c r="AR314" s="24"/>
      <c r="AS314" s="24"/>
      <c r="AT314" s="24"/>
      <c r="AU314" s="24"/>
      <c r="AV314" s="24"/>
      <c r="AW314" s="24"/>
      <c r="AX314" s="24"/>
      <c r="AY314" s="24"/>
      <c r="AZ314" s="25"/>
      <c r="BA314" s="25"/>
      <c r="BB314" s="25"/>
      <c r="BC314" s="22"/>
      <c r="BD314" s="22"/>
      <c r="BE314" s="22"/>
      <c r="BF314" s="8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</row>
    <row r="315" spans="2:92" x14ac:dyDescent="0.3">
      <c r="B315" s="2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8"/>
      <c r="AG315" s="2"/>
      <c r="AH315" s="143"/>
      <c r="AI315" s="143"/>
      <c r="AJ315" s="143"/>
      <c r="AK315" s="143"/>
      <c r="AL315" s="143"/>
      <c r="AM315" s="143"/>
      <c r="AN315" s="26"/>
      <c r="AO315" s="244" t="s">
        <v>12</v>
      </c>
      <c r="AP315" s="245"/>
      <c r="AQ315" s="245"/>
      <c r="AR315" s="245"/>
      <c r="AS315" s="245"/>
      <c r="AT315" s="245"/>
      <c r="AU315" s="245"/>
      <c r="AV315" s="245"/>
      <c r="AW315" s="245"/>
      <c r="AX315" s="245"/>
      <c r="AY315" s="245"/>
      <c r="AZ315" s="245"/>
      <c r="BA315" s="246"/>
      <c r="BB315" s="27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</row>
    <row r="316" spans="2:92" x14ac:dyDescent="0.3">
      <c r="B316" s="2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8"/>
      <c r="AG316" s="2"/>
      <c r="AH316" s="143"/>
      <c r="AI316" s="143"/>
      <c r="AJ316" s="143"/>
      <c r="AK316" s="143"/>
      <c r="AL316" s="143"/>
      <c r="AM316" s="143"/>
      <c r="AN316" s="26"/>
      <c r="AO316" s="247" t="s">
        <v>13</v>
      </c>
      <c r="AP316" s="248"/>
      <c r="AQ316" s="248"/>
      <c r="AR316" s="248"/>
      <c r="AS316" s="248"/>
      <c r="AT316" s="248"/>
      <c r="AU316" s="248"/>
      <c r="AV316" s="248"/>
      <c r="AW316" s="248"/>
      <c r="AX316" s="248"/>
      <c r="AY316" s="248"/>
      <c r="AZ316" s="248"/>
      <c r="BA316" s="249"/>
      <c r="BB316" s="27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</row>
    <row r="317" spans="2:92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8"/>
      <c r="AG317" s="8"/>
      <c r="AH317" s="8"/>
      <c r="AI317" s="8"/>
      <c r="AJ317" s="8"/>
      <c r="AK317" s="2"/>
      <c r="AL317" s="2"/>
      <c r="AM317" s="2"/>
      <c r="AN317" s="25"/>
      <c r="AO317" s="25"/>
      <c r="AP317" s="25"/>
      <c r="AQ317" s="28"/>
      <c r="AR317" s="28"/>
      <c r="AS317" s="28"/>
      <c r="AT317" s="28"/>
      <c r="AU317" s="28"/>
      <c r="AV317" s="28"/>
      <c r="AW317" s="28"/>
      <c r="AX317" s="28"/>
      <c r="AY317" s="28"/>
      <c r="AZ317" s="25"/>
      <c r="BA317" s="25"/>
      <c r="BB317" s="25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21"/>
      <c r="CA317" s="21"/>
      <c r="CB317" s="2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</row>
    <row r="318" spans="2:92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4"/>
      <c r="R318" s="2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2"/>
      <c r="AG318" s="1"/>
      <c r="AH318" s="1"/>
      <c r="AI318" s="1"/>
      <c r="AJ318" s="1"/>
      <c r="AK318" s="1"/>
      <c r="AL318" s="1"/>
      <c r="AM318" s="1"/>
      <c r="BC318" s="1"/>
      <c r="BD318" s="1"/>
      <c r="BE318" s="1"/>
      <c r="BF318" s="1"/>
      <c r="BG318" s="1"/>
      <c r="BH318" s="1"/>
      <c r="BI318" s="1"/>
      <c r="BJ318" s="1"/>
      <c r="BK318" s="1"/>
      <c r="BL318" s="2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</row>
    <row r="319" spans="2:92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BC319" s="1"/>
      <c r="BD319" s="1"/>
      <c r="BE319" s="1"/>
      <c r="BF319" s="1"/>
      <c r="BG319" s="1"/>
      <c r="BH319" s="1"/>
      <c r="BI319" s="1"/>
      <c r="BJ319" s="1"/>
      <c r="BK319" s="1"/>
      <c r="BL319" s="2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2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</row>
    <row r="320" spans="2:92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2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</row>
    <row r="321" spans="2:92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U321" s="166" t="s">
        <v>87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8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</row>
    <row r="322" spans="2:92" x14ac:dyDescent="0.3"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U322" s="169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70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</row>
    <row r="323" spans="2:92" x14ac:dyDescent="0.3"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U323" s="169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70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</row>
    <row r="324" spans="2:92" x14ac:dyDescent="0.3">
      <c r="U324" s="171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7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172"/>
      <c r="AT324" s="172"/>
      <c r="AU324" s="172"/>
      <c r="AV324" s="172"/>
      <c r="AW324" s="172"/>
      <c r="AX324" s="173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50"/>
      <c r="BT324" s="150"/>
      <c r="BU324" s="150"/>
      <c r="BV324" s="150"/>
      <c r="BW324" s="150"/>
      <c r="BX324" s="150"/>
      <c r="BY324" s="150"/>
      <c r="BZ324" s="150"/>
    </row>
    <row r="325" spans="2:92" x14ac:dyDescent="0.3">
      <c r="U325" s="1"/>
      <c r="V325" s="1"/>
      <c r="W325" s="1"/>
      <c r="X325" s="1"/>
      <c r="Y325" s="1"/>
      <c r="Z325" s="1"/>
      <c r="AA325" s="2"/>
      <c r="AB325" s="2"/>
      <c r="AC325" s="2"/>
      <c r="AD325" s="2"/>
      <c r="AE325" s="2"/>
      <c r="AF325" s="2"/>
      <c r="AG325" s="2"/>
      <c r="AH325" s="2"/>
      <c r="AI325" s="2"/>
      <c r="AJ325" s="3"/>
      <c r="AK325" s="2"/>
      <c r="AL325" s="2"/>
      <c r="AM325" s="2"/>
      <c r="AN325" s="2"/>
      <c r="AO325" s="2"/>
      <c r="AP325" s="2"/>
      <c r="AQ325" s="2"/>
      <c r="AR325" s="2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</row>
    <row r="326" spans="2:92" x14ac:dyDescent="0.3">
      <c r="U326" s="1"/>
      <c r="V326" s="1"/>
      <c r="W326" s="1"/>
      <c r="X326" s="1"/>
      <c r="Y326" s="1"/>
      <c r="Z326" s="1"/>
      <c r="AA326" s="2"/>
      <c r="AB326" s="2"/>
      <c r="AC326" s="2"/>
      <c r="AD326" s="2"/>
      <c r="AE326" s="2"/>
      <c r="AF326" s="2"/>
      <c r="AG326" s="2"/>
      <c r="AH326" s="2"/>
      <c r="AI326" s="2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1"/>
      <c r="AV326" s="1"/>
      <c r="AW326" s="1"/>
      <c r="AX326" s="1"/>
      <c r="AY326" s="1"/>
      <c r="AZ326" s="1"/>
      <c r="BA326" s="1"/>
      <c r="BB326" s="1"/>
      <c r="BC326" s="166" t="s">
        <v>36</v>
      </c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8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</row>
    <row r="327" spans="2:92" x14ac:dyDescent="0.3">
      <c r="U327" s="1"/>
      <c r="V327" s="1"/>
      <c r="W327" s="1"/>
      <c r="X327" s="1"/>
      <c r="Y327" s="1"/>
      <c r="Z327" s="1"/>
      <c r="AA327" s="2"/>
      <c r="AB327" s="2"/>
      <c r="AC327" s="2"/>
      <c r="AD327" s="2"/>
      <c r="AE327" s="2"/>
      <c r="AF327" s="2"/>
      <c r="AG327" s="2"/>
      <c r="AH327" s="2"/>
      <c r="AI327" s="2"/>
      <c r="AJ327" s="4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6"/>
      <c r="BC327" s="169"/>
      <c r="BD327" s="156"/>
      <c r="BE327" s="156"/>
      <c r="BF327" s="156"/>
      <c r="BG327" s="156"/>
      <c r="BH327" s="156"/>
      <c r="BI327" s="156"/>
      <c r="BJ327" s="156"/>
      <c r="BK327" s="156"/>
      <c r="BL327" s="156"/>
      <c r="BM327" s="156"/>
      <c r="BN327" s="170"/>
      <c r="BO327" s="1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</row>
    <row r="328" spans="2:92" x14ac:dyDescent="0.3">
      <c r="U328" s="1"/>
      <c r="V328" s="1"/>
      <c r="W328" s="1"/>
      <c r="X328" s="1"/>
      <c r="Y328" s="1"/>
      <c r="Z328" s="1"/>
      <c r="AA328" s="2"/>
      <c r="AB328" s="2"/>
      <c r="AC328" s="2"/>
      <c r="AD328" s="2"/>
      <c r="AE328" s="2"/>
      <c r="AF328" s="2"/>
      <c r="AG328" s="2"/>
      <c r="AH328" s="2"/>
      <c r="AI328" s="2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1"/>
      <c r="AV328" s="1"/>
      <c r="AW328" s="1"/>
      <c r="AX328" s="1"/>
      <c r="AY328" s="1"/>
      <c r="AZ328" s="1"/>
      <c r="BA328" s="1"/>
      <c r="BB328" s="1"/>
      <c r="BC328" s="169"/>
      <c r="BD328" s="156"/>
      <c r="BE328" s="156"/>
      <c r="BF328" s="156"/>
      <c r="BG328" s="156"/>
      <c r="BH328" s="156"/>
      <c r="BI328" s="156"/>
      <c r="BJ328" s="156"/>
      <c r="BK328" s="156"/>
      <c r="BL328" s="156"/>
      <c r="BM328" s="156"/>
      <c r="BN328" s="170"/>
      <c r="BO328" s="1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</row>
    <row r="329" spans="2:92" x14ac:dyDescent="0.3">
      <c r="U329" s="1"/>
      <c r="V329" s="1"/>
      <c r="W329" s="1"/>
      <c r="X329" s="1"/>
      <c r="Y329" s="1"/>
      <c r="Z329" s="1"/>
      <c r="AA329" s="2"/>
      <c r="AB329" s="2"/>
      <c r="AC329" s="2"/>
      <c r="AD329" s="2"/>
      <c r="AE329" s="2"/>
      <c r="AF329" s="2"/>
      <c r="AG329" s="2"/>
      <c r="AH329" s="2"/>
      <c r="AI329" s="2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1"/>
      <c r="AY329" s="1"/>
      <c r="AZ329" s="1"/>
      <c r="BA329" s="1"/>
      <c r="BB329" s="1"/>
      <c r="BC329" s="171"/>
      <c r="BD329" s="172"/>
      <c r="BE329" s="172"/>
      <c r="BF329" s="172"/>
      <c r="BG329" s="172"/>
      <c r="BH329" s="172"/>
      <c r="BI329" s="172"/>
      <c r="BJ329" s="172"/>
      <c r="BK329" s="172"/>
      <c r="BL329" s="172"/>
      <c r="BM329" s="172"/>
      <c r="BN329" s="173"/>
      <c r="BO329" s="1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</row>
    <row r="330" spans="2:92" x14ac:dyDescent="0.3">
      <c r="U330" s="1"/>
      <c r="V330" s="1"/>
      <c r="W330" s="1"/>
      <c r="X330" s="1"/>
      <c r="Y330" s="1"/>
      <c r="Z330" s="1"/>
      <c r="AA330" s="2"/>
      <c r="AB330" s="2"/>
      <c r="AC330" s="2"/>
      <c r="AD330" s="2"/>
      <c r="AE330" s="2"/>
      <c r="AF330" s="2"/>
      <c r="AG330" s="2"/>
      <c r="AH330" s="2"/>
      <c r="AI330" s="2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4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2"/>
      <c r="BV330" s="2"/>
      <c r="BW330" s="2"/>
      <c r="BX330" s="2"/>
      <c r="BY330" s="2"/>
      <c r="BZ330" s="1"/>
    </row>
    <row r="331" spans="2:92" x14ac:dyDescent="0.3">
      <c r="U331" s="1"/>
      <c r="V331" s="1"/>
      <c r="W331" s="1"/>
      <c r="X331" s="1"/>
      <c r="Y331" s="1"/>
      <c r="Z331" s="1"/>
      <c r="AA331" s="2"/>
      <c r="AB331" s="2"/>
      <c r="AC331" s="2"/>
      <c r="AD331" s="2"/>
      <c r="AE331" s="2"/>
      <c r="AF331" s="2"/>
      <c r="AG331" s="2"/>
      <c r="AH331" s="2"/>
      <c r="AI331" s="2"/>
      <c r="AJ331" s="3"/>
      <c r="AK331" s="2"/>
      <c r="AL331" s="2"/>
      <c r="AM331" s="2"/>
      <c r="AN331" s="2"/>
      <c r="AO331" s="2"/>
      <c r="AP331" s="2"/>
      <c r="AQ331" s="1"/>
      <c r="AR331" s="1"/>
      <c r="AS331" s="2"/>
      <c r="AT331" s="2"/>
      <c r="AU331" s="6"/>
      <c r="AV331" s="2"/>
      <c r="AW331" s="2"/>
      <c r="AX331" s="2"/>
      <c r="AY331" s="2"/>
      <c r="AZ331" s="2"/>
      <c r="BA331" s="1"/>
      <c r="BB331" s="1"/>
      <c r="BC331" s="1"/>
      <c r="BD331" s="1"/>
      <c r="BE331" s="1"/>
      <c r="BF331" s="1"/>
      <c r="BG331" s="1"/>
      <c r="BH331" s="1"/>
      <c r="BI331" s="4"/>
      <c r="BJ331" s="1"/>
      <c r="BK331" s="1"/>
      <c r="BL331" s="1"/>
      <c r="BM331" s="1"/>
      <c r="BN331" s="1"/>
      <c r="BO331" s="1"/>
      <c r="BP331" s="1"/>
      <c r="BQ331" s="1"/>
      <c r="BR331" s="1"/>
      <c r="BS331" s="2"/>
      <c r="BT331" s="2"/>
      <c r="BU331" s="4"/>
      <c r="BV331" s="1"/>
      <c r="BW331" s="1"/>
      <c r="BX331" s="1"/>
      <c r="BY331" s="1"/>
      <c r="BZ331" s="1"/>
    </row>
    <row r="332" spans="2:92" x14ac:dyDescent="0.3">
      <c r="U332" s="1"/>
      <c r="V332" s="1"/>
      <c r="W332" s="1"/>
      <c r="X332" s="1"/>
      <c r="Y332" s="1"/>
      <c r="Z332" s="1"/>
      <c r="AA332" s="2"/>
      <c r="AB332" s="2"/>
      <c r="AC332" s="2"/>
      <c r="AD332" s="2"/>
      <c r="AE332" s="2"/>
      <c r="AF332" s="2"/>
      <c r="AG332" s="2"/>
      <c r="AH332" s="2"/>
      <c r="AI332" s="2"/>
      <c r="AJ332" s="3"/>
      <c r="AK332" s="2"/>
      <c r="AL332" s="2"/>
      <c r="AM332" s="2"/>
      <c r="AN332" s="150"/>
      <c r="AO332" s="150"/>
      <c r="AP332" s="268" t="s">
        <v>34</v>
      </c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70"/>
      <c r="BB332" s="32"/>
      <c r="BC332" s="1"/>
      <c r="BD332" s="268" t="s">
        <v>35</v>
      </c>
      <c r="BE332" s="292"/>
      <c r="BF332" s="292"/>
      <c r="BG332" s="292"/>
      <c r="BH332" s="292"/>
      <c r="BI332" s="292"/>
      <c r="BJ332" s="292"/>
      <c r="BK332" s="292"/>
      <c r="BL332" s="292"/>
      <c r="BM332" s="293"/>
      <c r="BN332" s="1"/>
      <c r="BO332" s="150"/>
      <c r="BP332" s="268" t="s">
        <v>37</v>
      </c>
      <c r="BQ332" s="269"/>
      <c r="BR332" s="269"/>
      <c r="BS332" s="269"/>
      <c r="BT332" s="269"/>
      <c r="BU332" s="269"/>
      <c r="BV332" s="269"/>
      <c r="BW332" s="269"/>
      <c r="BX332" s="269"/>
      <c r="BY332" s="269"/>
      <c r="BZ332" s="270"/>
    </row>
    <row r="333" spans="2:92" x14ac:dyDescent="0.3">
      <c r="U333" s="1"/>
      <c r="V333" s="1"/>
      <c r="W333" s="1"/>
      <c r="X333" s="1"/>
      <c r="Y333" s="1"/>
      <c r="Z333" s="1"/>
      <c r="AA333" s="2"/>
      <c r="AB333" s="2"/>
      <c r="AC333" s="2"/>
      <c r="AD333" s="2"/>
      <c r="AE333" s="2"/>
      <c r="AF333" s="2"/>
      <c r="AG333" s="2"/>
      <c r="AH333" s="2"/>
      <c r="AI333" s="2"/>
      <c r="AJ333" s="3"/>
      <c r="AK333" s="2"/>
      <c r="AL333" s="2"/>
      <c r="AM333" s="2"/>
      <c r="AN333" s="150"/>
      <c r="AO333" s="150"/>
      <c r="AP333" s="271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72"/>
      <c r="BB333" s="32"/>
      <c r="BC333" s="1"/>
      <c r="BD333" s="294"/>
      <c r="BE333" s="295"/>
      <c r="BF333" s="295"/>
      <c r="BG333" s="295"/>
      <c r="BH333" s="295"/>
      <c r="BI333" s="295"/>
      <c r="BJ333" s="295"/>
      <c r="BK333" s="295"/>
      <c r="BL333" s="295"/>
      <c r="BM333" s="296"/>
      <c r="BN333" s="1"/>
      <c r="BO333" s="150"/>
      <c r="BP333" s="271"/>
      <c r="BQ333" s="210"/>
      <c r="BR333" s="210"/>
      <c r="BS333" s="210"/>
      <c r="BT333" s="210"/>
      <c r="BU333" s="210"/>
      <c r="BV333" s="210"/>
      <c r="BW333" s="210"/>
      <c r="BX333" s="210"/>
      <c r="BY333" s="210"/>
      <c r="BZ333" s="272"/>
    </row>
    <row r="334" spans="2:92" x14ac:dyDescent="0.3"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7"/>
      <c r="AJ334" s="1"/>
      <c r="AK334" s="1"/>
      <c r="AL334" s="1"/>
      <c r="AM334" s="1"/>
      <c r="AN334" s="150"/>
      <c r="AO334" s="150"/>
      <c r="AP334" s="273"/>
      <c r="AQ334" s="274"/>
      <c r="AR334" s="274"/>
      <c r="AS334" s="274"/>
      <c r="AT334" s="274"/>
      <c r="AU334" s="274"/>
      <c r="AV334" s="274"/>
      <c r="AW334" s="274"/>
      <c r="AX334" s="274"/>
      <c r="AY334" s="274"/>
      <c r="AZ334" s="274"/>
      <c r="BA334" s="275"/>
      <c r="BB334" s="32"/>
      <c r="BC334" s="1"/>
      <c r="BD334" s="297"/>
      <c r="BE334" s="298"/>
      <c r="BF334" s="298"/>
      <c r="BG334" s="298"/>
      <c r="BH334" s="298"/>
      <c r="BI334" s="298"/>
      <c r="BJ334" s="298"/>
      <c r="BK334" s="298"/>
      <c r="BL334" s="298"/>
      <c r="BM334" s="299"/>
      <c r="BN334" s="1"/>
      <c r="BO334" s="150"/>
      <c r="BP334" s="273"/>
      <c r="BQ334" s="274"/>
      <c r="BR334" s="274"/>
      <c r="BS334" s="274"/>
      <c r="BT334" s="274"/>
      <c r="BU334" s="274"/>
      <c r="BV334" s="274"/>
      <c r="BW334" s="274"/>
      <c r="BX334" s="274"/>
      <c r="BY334" s="274"/>
      <c r="BZ334" s="275"/>
    </row>
    <row r="335" spans="2:92" x14ac:dyDescent="0.3"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6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</row>
    <row r="336" spans="2:92" x14ac:dyDescent="0.3">
      <c r="C336" s="1"/>
      <c r="D336" s="1"/>
      <c r="E336" s="1"/>
      <c r="F336" s="1"/>
      <c r="G336" s="1"/>
      <c r="H336" s="1"/>
      <c r="I336" s="1"/>
      <c r="J336" s="15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5"/>
      <c r="AA336" s="19"/>
      <c r="AB336" s="19"/>
      <c r="AC336" s="19"/>
      <c r="AD336" s="19"/>
      <c r="AE336" s="19"/>
      <c r="AF336" s="19"/>
      <c r="AG336" s="19"/>
      <c r="AH336" s="19"/>
      <c r="AI336" s="13"/>
      <c r="AJ336" s="19"/>
      <c r="AK336" s="19"/>
      <c r="AL336" s="19"/>
      <c r="AM336" s="19"/>
      <c r="AN336" s="19"/>
      <c r="AO336" s="19"/>
      <c r="AP336" s="19"/>
      <c r="AQ336" s="19"/>
      <c r="AR336" s="15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3"/>
      <c r="BH336" s="2"/>
      <c r="BI336" s="2"/>
      <c r="BJ336" s="2"/>
      <c r="BK336" s="2"/>
      <c r="BL336" s="2"/>
      <c r="BM336" s="2"/>
      <c r="BN336" s="2"/>
      <c r="BO336" s="2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</row>
    <row r="337" spans="3:67" x14ac:dyDescent="0.3">
      <c r="C337" s="1"/>
      <c r="D337" s="166" t="s">
        <v>38</v>
      </c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8"/>
      <c r="R337" s="1"/>
      <c r="S337" s="1"/>
      <c r="T337" s="268" t="s">
        <v>40</v>
      </c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70"/>
      <c r="AH337" s="1"/>
      <c r="AI337" s="7"/>
      <c r="AJ337" s="1"/>
      <c r="AK337" s="1"/>
      <c r="AL337" s="183" t="s">
        <v>88</v>
      </c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5"/>
      <c r="AZ337" s="1"/>
      <c r="BA337" s="1"/>
      <c r="BB337" s="183" t="s">
        <v>88</v>
      </c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4"/>
      <c r="BN337" s="184"/>
      <c r="BO337" s="185"/>
    </row>
    <row r="338" spans="3:67" x14ac:dyDescent="0.3">
      <c r="C338" s="1"/>
      <c r="D338" s="169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70"/>
      <c r="R338" s="1"/>
      <c r="S338" s="1"/>
      <c r="T338" s="271"/>
      <c r="U338" s="210"/>
      <c r="V338" s="210"/>
      <c r="W338" s="210"/>
      <c r="X338" s="210"/>
      <c r="Y338" s="210"/>
      <c r="Z338" s="210"/>
      <c r="AA338" s="210"/>
      <c r="AB338" s="210"/>
      <c r="AC338" s="210"/>
      <c r="AD338" s="210"/>
      <c r="AE338" s="210"/>
      <c r="AF338" s="210"/>
      <c r="AG338" s="272"/>
      <c r="AH338" s="1"/>
      <c r="AI338" s="7"/>
      <c r="AJ338" s="1"/>
      <c r="AK338" s="1"/>
      <c r="AL338" s="186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8"/>
      <c r="AZ338" s="1"/>
      <c r="BA338" s="1"/>
      <c r="BB338" s="186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87"/>
      <c r="BN338" s="187"/>
      <c r="BO338" s="188"/>
    </row>
    <row r="339" spans="3:67" x14ac:dyDescent="0.3">
      <c r="C339" s="1"/>
      <c r="D339" s="169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70"/>
      <c r="R339" s="1"/>
      <c r="S339" s="1"/>
      <c r="T339" s="271"/>
      <c r="U339" s="210"/>
      <c r="V339" s="210"/>
      <c r="W339" s="210"/>
      <c r="X339" s="210"/>
      <c r="Y339" s="210"/>
      <c r="Z339" s="210"/>
      <c r="AA339" s="210"/>
      <c r="AB339" s="210"/>
      <c r="AC339" s="210"/>
      <c r="AD339" s="210"/>
      <c r="AE339" s="210"/>
      <c r="AF339" s="210"/>
      <c r="AG339" s="272"/>
      <c r="AH339" s="1"/>
      <c r="AI339" s="7"/>
      <c r="AJ339" s="1"/>
      <c r="AK339" s="1"/>
      <c r="AL339" s="186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8"/>
      <c r="AZ339" s="1"/>
      <c r="BA339" s="1"/>
      <c r="BB339" s="186"/>
      <c r="BC339" s="187"/>
      <c r="BD339" s="187"/>
      <c r="BE339" s="187"/>
      <c r="BF339" s="187"/>
      <c r="BG339" s="187"/>
      <c r="BH339" s="187"/>
      <c r="BI339" s="187"/>
      <c r="BJ339" s="187"/>
      <c r="BK339" s="187"/>
      <c r="BL339" s="187"/>
      <c r="BM339" s="187"/>
      <c r="BN339" s="187"/>
      <c r="BO339" s="188"/>
    </row>
    <row r="340" spans="3:67" x14ac:dyDescent="0.3">
      <c r="C340" s="1"/>
      <c r="D340" s="171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3"/>
      <c r="R340" s="1"/>
      <c r="S340" s="1"/>
      <c r="T340" s="273"/>
      <c r="U340" s="274"/>
      <c r="V340" s="274"/>
      <c r="W340" s="274"/>
      <c r="X340" s="274"/>
      <c r="Y340" s="274"/>
      <c r="Z340" s="274"/>
      <c r="AA340" s="274"/>
      <c r="AB340" s="274"/>
      <c r="AC340" s="274"/>
      <c r="AD340" s="274"/>
      <c r="AE340" s="274"/>
      <c r="AF340" s="274"/>
      <c r="AG340" s="275"/>
      <c r="AH340" s="1"/>
      <c r="AI340" s="7"/>
      <c r="AJ340" s="1"/>
      <c r="AK340" s="1"/>
      <c r="AL340" s="189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1"/>
      <c r="AZ340" s="1"/>
      <c r="BA340" s="1"/>
      <c r="BB340" s="189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1"/>
    </row>
    <row r="341" spans="3:67" x14ac:dyDescent="0.3">
      <c r="C341" s="150"/>
      <c r="D341" s="5"/>
      <c r="E341" s="5"/>
      <c r="F341" s="5"/>
      <c r="G341" s="5"/>
      <c r="H341" s="5"/>
      <c r="I341" s="6"/>
      <c r="J341" s="1"/>
      <c r="K341" s="1"/>
      <c r="L341" s="1"/>
      <c r="M341" s="1"/>
      <c r="N341" s="1"/>
      <c r="O341" s="1"/>
      <c r="P341" s="1"/>
      <c r="Q341" s="1"/>
      <c r="R341" s="150"/>
      <c r="S341" s="150"/>
      <c r="T341" s="5"/>
      <c r="U341" s="5"/>
      <c r="V341" s="5"/>
      <c r="W341" s="5"/>
      <c r="X341" s="5"/>
      <c r="Y341" s="6"/>
      <c r="Z341" s="1"/>
      <c r="AA341" s="1"/>
      <c r="AB341" s="1"/>
      <c r="AC341" s="1"/>
      <c r="AD341" s="1"/>
      <c r="AE341" s="1"/>
      <c r="AF341" s="1"/>
      <c r="AG341" s="1"/>
      <c r="AH341" s="1"/>
      <c r="AI341" s="7"/>
      <c r="AJ341" s="1"/>
      <c r="AK341" s="1"/>
      <c r="AL341" s="5"/>
      <c r="AM341" s="5"/>
      <c r="AN341" s="5"/>
      <c r="AO341" s="5"/>
      <c r="AP341" s="5"/>
      <c r="AQ341" s="6"/>
      <c r="AR341" s="1"/>
      <c r="AS341" s="1"/>
      <c r="AT341" s="1"/>
      <c r="AU341" s="1"/>
      <c r="AV341" s="1"/>
      <c r="AW341" s="1"/>
      <c r="AX341" s="1"/>
      <c r="AY341" s="1"/>
      <c r="AZ341" s="150"/>
      <c r="BA341" s="150"/>
      <c r="BB341" s="1"/>
      <c r="BC341" s="1"/>
      <c r="BD341" s="1"/>
      <c r="BE341" s="1"/>
      <c r="BF341" s="1"/>
      <c r="BG341" s="1"/>
      <c r="BH341" s="15"/>
      <c r="BI341" s="1"/>
      <c r="BJ341" s="1"/>
      <c r="BK341" s="1"/>
      <c r="BL341" s="1"/>
      <c r="BM341" s="1"/>
      <c r="BN341" s="1"/>
      <c r="BO341" s="1"/>
    </row>
    <row r="342" spans="3:67" x14ac:dyDescent="0.3">
      <c r="C342" s="150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50"/>
      <c r="S342" s="150"/>
      <c r="T342" s="3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8"/>
      <c r="AI342" s="10"/>
      <c r="AJ342" s="8"/>
      <c r="AK342" s="8"/>
      <c r="AL342" s="3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50"/>
      <c r="BA342" s="150"/>
      <c r="BB342" s="15"/>
      <c r="BC342" s="19"/>
      <c r="BD342" s="19"/>
      <c r="BE342" s="19"/>
      <c r="BF342" s="19"/>
      <c r="BG342" s="19"/>
      <c r="BH342" s="1"/>
      <c r="BI342" s="1"/>
      <c r="BJ342" s="1"/>
      <c r="BK342" s="1"/>
      <c r="BL342" s="1"/>
      <c r="BM342" s="1"/>
      <c r="BN342" s="1"/>
      <c r="BO342" s="1"/>
    </row>
    <row r="343" spans="3:67" x14ac:dyDescent="0.3">
      <c r="D343" s="3"/>
      <c r="E343" s="268" t="s">
        <v>53</v>
      </c>
      <c r="F343" s="269"/>
      <c r="G343" s="269"/>
      <c r="H343" s="269"/>
      <c r="I343" s="269"/>
      <c r="J343" s="269"/>
      <c r="K343" s="269"/>
      <c r="L343" s="269"/>
      <c r="M343" s="269"/>
      <c r="N343" s="269"/>
      <c r="O343" s="269"/>
      <c r="P343" s="269"/>
      <c r="Q343" s="270"/>
      <c r="T343" s="3"/>
      <c r="U343" s="183" t="s">
        <v>90</v>
      </c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5"/>
      <c r="AI343" s="151"/>
      <c r="AL343" s="3"/>
      <c r="AM343" s="268" t="s">
        <v>57</v>
      </c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70"/>
      <c r="BB343" s="142"/>
      <c r="BC343" s="312" t="s">
        <v>92</v>
      </c>
      <c r="BD343" s="313"/>
      <c r="BE343" s="313"/>
      <c r="BF343" s="313"/>
      <c r="BG343" s="313"/>
      <c r="BH343" s="313"/>
      <c r="BI343" s="313"/>
      <c r="BJ343" s="313"/>
      <c r="BK343" s="313"/>
      <c r="BL343" s="313"/>
      <c r="BM343" s="313"/>
      <c r="BN343" s="313"/>
      <c r="BO343" s="314"/>
    </row>
    <row r="344" spans="3:67" x14ac:dyDescent="0.3">
      <c r="D344" s="4"/>
      <c r="E344" s="271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72"/>
      <c r="T344" s="4"/>
      <c r="U344" s="186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8"/>
      <c r="AI344" s="151"/>
      <c r="AL344" s="4"/>
      <c r="AM344" s="271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72"/>
      <c r="BB344" s="144"/>
      <c r="BC344" s="315"/>
      <c r="BD344" s="316"/>
      <c r="BE344" s="316"/>
      <c r="BF344" s="316"/>
      <c r="BG344" s="316"/>
      <c r="BH344" s="316"/>
      <c r="BI344" s="316"/>
      <c r="BJ344" s="316"/>
      <c r="BK344" s="316"/>
      <c r="BL344" s="316"/>
      <c r="BM344" s="316"/>
      <c r="BN344" s="316"/>
      <c r="BO344" s="317"/>
    </row>
    <row r="345" spans="3:67" x14ac:dyDescent="0.3">
      <c r="D345" s="3"/>
      <c r="E345" s="271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72"/>
      <c r="T345" s="3"/>
      <c r="U345" s="186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8"/>
      <c r="AI345" s="151"/>
      <c r="AL345" s="3"/>
      <c r="AM345" s="271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72"/>
      <c r="BB345" s="142"/>
      <c r="BC345" s="315"/>
      <c r="BD345" s="316"/>
      <c r="BE345" s="316"/>
      <c r="BF345" s="316"/>
      <c r="BG345" s="316"/>
      <c r="BH345" s="316"/>
      <c r="BI345" s="316"/>
      <c r="BJ345" s="316"/>
      <c r="BK345" s="316"/>
      <c r="BL345" s="316"/>
      <c r="BM345" s="316"/>
      <c r="BN345" s="316"/>
      <c r="BO345" s="317"/>
    </row>
    <row r="346" spans="3:67" x14ac:dyDescent="0.3">
      <c r="D346" s="3"/>
      <c r="E346" s="273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5"/>
      <c r="T346" s="3"/>
      <c r="U346" s="189"/>
      <c r="V346" s="190"/>
      <c r="W346" s="190"/>
      <c r="X346" s="190"/>
      <c r="Y346" s="190"/>
      <c r="Z346" s="190"/>
      <c r="AA346" s="190"/>
      <c r="AB346" s="190"/>
      <c r="AC346" s="190"/>
      <c r="AD346" s="190"/>
      <c r="AE346" s="190"/>
      <c r="AF346" s="190"/>
      <c r="AG346" s="191"/>
      <c r="AI346" s="151"/>
      <c r="AL346" s="3"/>
      <c r="AM346" s="273"/>
      <c r="AN346" s="274"/>
      <c r="AO346" s="274"/>
      <c r="AP346" s="274"/>
      <c r="AQ346" s="274"/>
      <c r="AR346" s="274"/>
      <c r="AS346" s="274"/>
      <c r="AT346" s="274"/>
      <c r="AU346" s="274"/>
      <c r="AV346" s="274"/>
      <c r="AW346" s="274"/>
      <c r="AX346" s="274"/>
      <c r="AY346" s="275"/>
      <c r="BB346" s="142"/>
      <c r="BC346" s="318"/>
      <c r="BD346" s="319"/>
      <c r="BE346" s="319"/>
      <c r="BF346" s="319"/>
      <c r="BG346" s="319"/>
      <c r="BH346" s="319"/>
      <c r="BI346" s="319"/>
      <c r="BJ346" s="319"/>
      <c r="BK346" s="319"/>
      <c r="BL346" s="319"/>
      <c r="BM346" s="319"/>
      <c r="BN346" s="319"/>
      <c r="BO346" s="320"/>
    </row>
    <row r="347" spans="3:67" x14ac:dyDescent="0.3">
      <c r="D347" s="3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"/>
      <c r="Q347" s="1"/>
      <c r="T347" s="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"/>
      <c r="AG347" s="1"/>
      <c r="AI347" s="151"/>
      <c r="AL347" s="3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"/>
      <c r="AY347" s="1"/>
      <c r="BB347" s="3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</row>
    <row r="348" spans="3:67" x14ac:dyDescent="0.3">
      <c r="D348" s="3"/>
      <c r="E348" s="268" t="s">
        <v>84</v>
      </c>
      <c r="F348" s="269"/>
      <c r="G348" s="269"/>
      <c r="H348" s="269"/>
      <c r="I348" s="269"/>
      <c r="J348" s="269"/>
      <c r="K348" s="269"/>
      <c r="L348" s="269"/>
      <c r="M348" s="269"/>
      <c r="N348" s="269"/>
      <c r="O348" s="269"/>
      <c r="P348" s="269"/>
      <c r="Q348" s="270"/>
      <c r="T348" s="3"/>
      <c r="U348" s="268" t="s">
        <v>55</v>
      </c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70"/>
      <c r="AI348" s="151"/>
      <c r="AL348" s="3"/>
      <c r="AM348" s="183" t="s">
        <v>91</v>
      </c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5"/>
      <c r="BB348" s="3"/>
      <c r="BC348" s="312" t="s">
        <v>93</v>
      </c>
      <c r="BD348" s="313"/>
      <c r="BE348" s="313"/>
      <c r="BF348" s="313"/>
      <c r="BG348" s="313"/>
      <c r="BH348" s="313"/>
      <c r="BI348" s="313"/>
      <c r="BJ348" s="313"/>
      <c r="BK348" s="313"/>
      <c r="BL348" s="313"/>
      <c r="BM348" s="313"/>
      <c r="BN348" s="313"/>
      <c r="BO348" s="314"/>
    </row>
    <row r="349" spans="3:67" x14ac:dyDescent="0.3">
      <c r="D349" s="4"/>
      <c r="E349" s="271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72"/>
      <c r="T349" s="4"/>
      <c r="U349" s="271"/>
      <c r="V349" s="210"/>
      <c r="W349" s="210"/>
      <c r="X349" s="210"/>
      <c r="Y349" s="210"/>
      <c r="Z349" s="210"/>
      <c r="AA349" s="210"/>
      <c r="AB349" s="210"/>
      <c r="AC349" s="210"/>
      <c r="AD349" s="210"/>
      <c r="AE349" s="210"/>
      <c r="AF349" s="210"/>
      <c r="AG349" s="272"/>
      <c r="AI349" s="151"/>
      <c r="AL349" s="4"/>
      <c r="AM349" s="186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8"/>
      <c r="BB349" s="4"/>
      <c r="BC349" s="315"/>
      <c r="BD349" s="316"/>
      <c r="BE349" s="316"/>
      <c r="BF349" s="316"/>
      <c r="BG349" s="316"/>
      <c r="BH349" s="316"/>
      <c r="BI349" s="316"/>
      <c r="BJ349" s="316"/>
      <c r="BK349" s="316"/>
      <c r="BL349" s="316"/>
      <c r="BM349" s="316"/>
      <c r="BN349" s="316"/>
      <c r="BO349" s="317"/>
    </row>
    <row r="350" spans="3:67" x14ac:dyDescent="0.3">
      <c r="D350" s="39"/>
      <c r="E350" s="271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72"/>
      <c r="T350" s="2"/>
      <c r="U350" s="271"/>
      <c r="V350" s="210"/>
      <c r="W350" s="210"/>
      <c r="X350" s="210"/>
      <c r="Y350" s="210"/>
      <c r="Z350" s="210"/>
      <c r="AA350" s="210"/>
      <c r="AB350" s="210"/>
      <c r="AC350" s="210"/>
      <c r="AD350" s="210"/>
      <c r="AE350" s="210"/>
      <c r="AF350" s="210"/>
      <c r="AG350" s="272"/>
      <c r="AI350" s="151"/>
      <c r="AL350" s="2"/>
      <c r="AM350" s="186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8"/>
      <c r="BB350" s="1"/>
      <c r="BC350" s="315"/>
      <c r="BD350" s="316"/>
      <c r="BE350" s="316"/>
      <c r="BF350" s="316"/>
      <c r="BG350" s="316"/>
      <c r="BH350" s="316"/>
      <c r="BI350" s="316"/>
      <c r="BJ350" s="316"/>
      <c r="BK350" s="316"/>
      <c r="BL350" s="316"/>
      <c r="BM350" s="316"/>
      <c r="BN350" s="316"/>
      <c r="BO350" s="317"/>
    </row>
    <row r="351" spans="3:67" x14ac:dyDescent="0.3">
      <c r="D351" s="40"/>
      <c r="E351" s="273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5"/>
      <c r="T351" s="2"/>
      <c r="U351" s="273"/>
      <c r="V351" s="274"/>
      <c r="W351" s="274"/>
      <c r="X351" s="274"/>
      <c r="Y351" s="274"/>
      <c r="Z351" s="274"/>
      <c r="AA351" s="274"/>
      <c r="AB351" s="274"/>
      <c r="AC351" s="274"/>
      <c r="AD351" s="274"/>
      <c r="AE351" s="274"/>
      <c r="AF351" s="274"/>
      <c r="AG351" s="275"/>
      <c r="AI351" s="151"/>
      <c r="AL351" s="2"/>
      <c r="AM351" s="189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1"/>
      <c r="BB351" s="1"/>
      <c r="BC351" s="318"/>
      <c r="BD351" s="319"/>
      <c r="BE351" s="319"/>
      <c r="BF351" s="319"/>
      <c r="BG351" s="319"/>
      <c r="BH351" s="319"/>
      <c r="BI351" s="319"/>
      <c r="BJ351" s="319"/>
      <c r="BK351" s="319"/>
      <c r="BL351" s="319"/>
      <c r="BM351" s="319"/>
      <c r="BN351" s="319"/>
      <c r="BO351" s="320"/>
    </row>
    <row r="352" spans="3:67" x14ac:dyDescent="0.3">
      <c r="D352" s="3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"/>
      <c r="Q352" s="1"/>
      <c r="AI352" s="151"/>
    </row>
    <row r="353" spans="4:42" x14ac:dyDescent="0.3">
      <c r="D353" s="3"/>
      <c r="E353" s="268" t="s">
        <v>89</v>
      </c>
      <c r="F353" s="269"/>
      <c r="G353" s="269"/>
      <c r="H353" s="269"/>
      <c r="I353" s="269"/>
      <c r="J353" s="269"/>
      <c r="K353" s="269"/>
      <c r="L353" s="269"/>
      <c r="M353" s="269"/>
      <c r="N353" s="269"/>
      <c r="O353" s="269"/>
      <c r="P353" s="269"/>
      <c r="Q353" s="270"/>
      <c r="AI353" s="151"/>
    </row>
    <row r="354" spans="4:42" x14ac:dyDescent="0.3">
      <c r="D354" s="4"/>
      <c r="E354" s="271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72"/>
      <c r="AI354" s="151"/>
    </row>
    <row r="355" spans="4:42" x14ac:dyDescent="0.3">
      <c r="D355" s="2"/>
      <c r="E355" s="271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72"/>
      <c r="AI355" s="151"/>
    </row>
    <row r="356" spans="4:42" x14ac:dyDescent="0.3">
      <c r="D356" s="2"/>
      <c r="E356" s="273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5"/>
      <c r="AI356" s="151"/>
    </row>
    <row r="357" spans="4:42" x14ac:dyDescent="0.3">
      <c r="AI357" s="151"/>
    </row>
    <row r="358" spans="4:42" x14ac:dyDescent="0.3">
      <c r="AI358" s="151"/>
    </row>
    <row r="359" spans="4:42" x14ac:dyDescent="0.3">
      <c r="AB359" s="23"/>
      <c r="AC359" s="23"/>
      <c r="AD359" s="23"/>
      <c r="AE359" s="24"/>
      <c r="AF359" s="24"/>
      <c r="AG359" s="24"/>
      <c r="AH359" s="24"/>
      <c r="AI359" s="24"/>
      <c r="AJ359" s="24"/>
      <c r="AK359" s="24"/>
      <c r="AL359" s="24"/>
      <c r="AM359" s="24"/>
      <c r="AN359" s="25"/>
      <c r="AO359" s="25"/>
      <c r="AP359" s="25"/>
    </row>
    <row r="360" spans="4:42" x14ac:dyDescent="0.3">
      <c r="AB360" s="26"/>
      <c r="AC360" s="244" t="s">
        <v>12</v>
      </c>
      <c r="AD360" s="245"/>
      <c r="AE360" s="245"/>
      <c r="AF360" s="245"/>
      <c r="AG360" s="245"/>
      <c r="AH360" s="245"/>
      <c r="AI360" s="245"/>
      <c r="AJ360" s="245"/>
      <c r="AK360" s="245"/>
      <c r="AL360" s="245"/>
      <c r="AM360" s="245"/>
      <c r="AN360" s="245"/>
      <c r="AO360" s="246"/>
      <c r="AP360" s="27"/>
    </row>
    <row r="361" spans="4:42" x14ac:dyDescent="0.3">
      <c r="AB361" s="26"/>
      <c r="AC361" s="247" t="s">
        <v>13</v>
      </c>
      <c r="AD361" s="248"/>
      <c r="AE361" s="248"/>
      <c r="AF361" s="248"/>
      <c r="AG361" s="248"/>
      <c r="AH361" s="248"/>
      <c r="AI361" s="248"/>
      <c r="AJ361" s="248"/>
      <c r="AK361" s="248"/>
      <c r="AL361" s="248"/>
      <c r="AM361" s="248"/>
      <c r="AN361" s="248"/>
      <c r="AO361" s="249"/>
      <c r="AP361" s="27"/>
    </row>
    <row r="362" spans="4:42" x14ac:dyDescent="0.3">
      <c r="AB362" s="25"/>
      <c r="AC362" s="25"/>
      <c r="AD362" s="25"/>
      <c r="AE362" s="28"/>
      <c r="AF362" s="28"/>
      <c r="AG362" s="28"/>
      <c r="AH362" s="28"/>
      <c r="AI362" s="28"/>
      <c r="AJ362" s="28"/>
      <c r="AK362" s="28"/>
      <c r="AL362" s="28"/>
      <c r="AM362" s="28"/>
      <c r="AN362" s="25"/>
      <c r="AO362" s="25"/>
      <c r="AP362" s="25"/>
    </row>
  </sheetData>
  <mergeCells count="296">
    <mergeCell ref="JO46:KB49"/>
    <mergeCell ref="KG46:KT49"/>
    <mergeCell ref="JF54:JR54"/>
    <mergeCell ref="JF55:JR55"/>
    <mergeCell ref="IS100:JE100"/>
    <mergeCell ref="IS101:JE101"/>
    <mergeCell ref="CQ143:DD146"/>
    <mergeCell ref="CR149:DD152"/>
    <mergeCell ref="CR154:DD157"/>
    <mergeCell ref="AI154:AU157"/>
    <mergeCell ref="JE24:JQ24"/>
    <mergeCell ref="JE25:JQ25"/>
    <mergeCell ref="IP80:JG83"/>
    <mergeCell ref="JP85:KD88"/>
    <mergeCell ref="IF92:IS95"/>
    <mergeCell ref="JD92:JQ95"/>
    <mergeCell ref="JC34:JT37"/>
    <mergeCell ref="KC39:KQ42"/>
    <mergeCell ref="IS46:JF49"/>
    <mergeCell ref="JB4:JS7"/>
    <mergeCell ref="KB9:KP12"/>
    <mergeCell ref="IA16:IN19"/>
    <mergeCell ref="IR16:JE19"/>
    <mergeCell ref="JN16:KA19"/>
    <mergeCell ref="KF16:KS19"/>
    <mergeCell ref="FE133:FQ136"/>
    <mergeCell ref="FW133:GI136"/>
    <mergeCell ref="GM133:GY136"/>
    <mergeCell ref="FW138:GI141"/>
    <mergeCell ref="EU145:FG145"/>
    <mergeCell ref="EU146:FG146"/>
    <mergeCell ref="DR123:ED126"/>
    <mergeCell ref="EI123:EU126"/>
    <mergeCell ref="FE123:FQ126"/>
    <mergeCell ref="FW123:GI126"/>
    <mergeCell ref="GM123:GY126"/>
    <mergeCell ref="DR128:ED131"/>
    <mergeCell ref="EI128:EU131"/>
    <mergeCell ref="FE128:FQ131"/>
    <mergeCell ref="FW128:GI131"/>
    <mergeCell ref="GM128:GY131"/>
    <mergeCell ref="DQ112:ED115"/>
    <mergeCell ref="EH112:EU115"/>
    <mergeCell ref="FD112:FQ115"/>
    <mergeCell ref="FV112:GI115"/>
    <mergeCell ref="GL112:GY115"/>
    <mergeCell ref="DR118:ED121"/>
    <mergeCell ref="EI118:EU121"/>
    <mergeCell ref="FE118:FQ121"/>
    <mergeCell ref="FW118:GI121"/>
    <mergeCell ref="GM118:GY121"/>
    <mergeCell ref="EO96:FL99"/>
    <mergeCell ref="FU101:GF104"/>
    <mergeCell ref="FE107:FN109"/>
    <mergeCell ref="FP107:FY109"/>
    <mergeCell ref="GB107:GK109"/>
    <mergeCell ref="GN107:GW109"/>
    <mergeCell ref="FN82:FZ85"/>
    <mergeCell ref="GD82:GP85"/>
    <mergeCell ref="DN87:DZ87"/>
    <mergeCell ref="GD87:GP87"/>
    <mergeCell ref="EN89:EZ89"/>
    <mergeCell ref="EN90:EZ90"/>
    <mergeCell ref="DN72:DZ75"/>
    <mergeCell ref="ED72:EP75"/>
    <mergeCell ref="EX72:FJ75"/>
    <mergeCell ref="FN72:FZ75"/>
    <mergeCell ref="GD72:GP75"/>
    <mergeCell ref="DN77:DZ80"/>
    <mergeCell ref="ED77:EP80"/>
    <mergeCell ref="EX77:FJ80"/>
    <mergeCell ref="FN77:FZ80"/>
    <mergeCell ref="GD77:GP80"/>
    <mergeCell ref="FN55:FY58"/>
    <mergeCell ref="EX61:FG63"/>
    <mergeCell ref="FI61:FR63"/>
    <mergeCell ref="FU61:GD63"/>
    <mergeCell ref="GF61:GO63"/>
    <mergeCell ref="DM66:DZ69"/>
    <mergeCell ref="EC66:EP69"/>
    <mergeCell ref="EW66:FJ69"/>
    <mergeCell ref="FM66:FZ69"/>
    <mergeCell ref="GC66:GP69"/>
    <mergeCell ref="DN82:DZ85"/>
    <mergeCell ref="ED82:EP85"/>
    <mergeCell ref="EX82:FJ85"/>
    <mergeCell ref="GC40:GO41"/>
    <mergeCell ref="GS40:HE41"/>
    <mergeCell ref="HI40:HU41"/>
    <mergeCell ref="FC43:FO43"/>
    <mergeCell ref="FC44:FO44"/>
    <mergeCell ref="EH50:FE53"/>
    <mergeCell ref="GC30:GO33"/>
    <mergeCell ref="GS30:HE33"/>
    <mergeCell ref="HI30:HU33"/>
    <mergeCell ref="DL35:DX38"/>
    <mergeCell ref="EC35:EO38"/>
    <mergeCell ref="ES35:FE38"/>
    <mergeCell ref="FM35:FY38"/>
    <mergeCell ref="GC35:GO38"/>
    <mergeCell ref="GS35:HE38"/>
    <mergeCell ref="HI35:HU38"/>
    <mergeCell ref="HH19:HU22"/>
    <mergeCell ref="DL25:DX28"/>
    <mergeCell ref="EC25:EO28"/>
    <mergeCell ref="ES25:FE28"/>
    <mergeCell ref="FM25:FY28"/>
    <mergeCell ref="GC25:GO28"/>
    <mergeCell ref="GS25:HE28"/>
    <mergeCell ref="HI25:HU28"/>
    <mergeCell ref="GU14:HD16"/>
    <mergeCell ref="DK19:DX22"/>
    <mergeCell ref="EB19:EO22"/>
    <mergeCell ref="ER19:FE22"/>
    <mergeCell ref="FL19:FY22"/>
    <mergeCell ref="GB19:GO22"/>
    <mergeCell ref="GR19:HE22"/>
    <mergeCell ref="AP166:BB166"/>
    <mergeCell ref="AP167:BB167"/>
    <mergeCell ref="EW3:FT6"/>
    <mergeCell ref="GC8:GN11"/>
    <mergeCell ref="FM14:FV16"/>
    <mergeCell ref="FX14:GG16"/>
    <mergeCell ref="GJ14:GS16"/>
    <mergeCell ref="DL30:DX33"/>
    <mergeCell ref="EC30:EO33"/>
    <mergeCell ref="FM30:FY33"/>
    <mergeCell ref="D154:P157"/>
    <mergeCell ref="BN154:BZ157"/>
    <mergeCell ref="CC154:CO157"/>
    <mergeCell ref="D159:P162"/>
    <mergeCell ref="T154:AF157"/>
    <mergeCell ref="D149:P152"/>
    <mergeCell ref="T149:AF152"/>
    <mergeCell ref="AI149:AU152"/>
    <mergeCell ref="AY149:BK152"/>
    <mergeCell ref="BN149:BZ152"/>
    <mergeCell ref="CC149:CO152"/>
    <mergeCell ref="BT138:CD140"/>
    <mergeCell ref="C143:P146"/>
    <mergeCell ref="S143:AF146"/>
    <mergeCell ref="AH143:AU146"/>
    <mergeCell ref="AX143:BK146"/>
    <mergeCell ref="BM143:BZ146"/>
    <mergeCell ref="CB143:CO146"/>
    <mergeCell ref="BC343:BO346"/>
    <mergeCell ref="BC348:BO351"/>
    <mergeCell ref="AC360:AO360"/>
    <mergeCell ref="AC361:AO361"/>
    <mergeCell ref="E343:Q346"/>
    <mergeCell ref="E348:Q351"/>
    <mergeCell ref="E353:Q356"/>
    <mergeCell ref="U343:AG346"/>
    <mergeCell ref="U348:AG351"/>
    <mergeCell ref="AM343:AY346"/>
    <mergeCell ref="AM348:AY351"/>
    <mergeCell ref="BP332:BZ334"/>
    <mergeCell ref="D337:Q340"/>
    <mergeCell ref="T337:AG340"/>
    <mergeCell ref="AL337:AY340"/>
    <mergeCell ref="BB337:BO340"/>
    <mergeCell ref="AO315:BA315"/>
    <mergeCell ref="AO316:BA316"/>
    <mergeCell ref="U321:AX324"/>
    <mergeCell ref="BC326:BN329"/>
    <mergeCell ref="AP332:BA334"/>
    <mergeCell ref="BD332:BM334"/>
    <mergeCell ref="C303:O306"/>
    <mergeCell ref="S303:AE306"/>
    <mergeCell ref="AX303:BJ306"/>
    <mergeCell ref="BM303:BY306"/>
    <mergeCell ref="CB303:CN306"/>
    <mergeCell ref="C308:O311"/>
    <mergeCell ref="S308:AE311"/>
    <mergeCell ref="C298:O301"/>
    <mergeCell ref="S298:AE301"/>
    <mergeCell ref="AH298:AT301"/>
    <mergeCell ref="AX298:BJ301"/>
    <mergeCell ref="BM298:BY301"/>
    <mergeCell ref="CB298:CN301"/>
    <mergeCell ref="BS287:CC289"/>
    <mergeCell ref="B292:O295"/>
    <mergeCell ref="R292:AE295"/>
    <mergeCell ref="AG292:AT295"/>
    <mergeCell ref="AW292:BJ295"/>
    <mergeCell ref="BL292:BY295"/>
    <mergeCell ref="CA292:CN295"/>
    <mergeCell ref="AP267:BB267"/>
    <mergeCell ref="AP268:BB268"/>
    <mergeCell ref="X276:BA279"/>
    <mergeCell ref="BF281:BQ284"/>
    <mergeCell ref="AS287:BD289"/>
    <mergeCell ref="BG287:BP289"/>
    <mergeCell ref="D255:P258"/>
    <mergeCell ref="T255:AF258"/>
    <mergeCell ref="AY255:BK258"/>
    <mergeCell ref="BN255:BZ258"/>
    <mergeCell ref="CC255:CO258"/>
    <mergeCell ref="D260:P263"/>
    <mergeCell ref="T260:AF263"/>
    <mergeCell ref="D250:P253"/>
    <mergeCell ref="T250:AF253"/>
    <mergeCell ref="AI250:AU253"/>
    <mergeCell ref="AY250:BK253"/>
    <mergeCell ref="BN250:BZ253"/>
    <mergeCell ref="CC250:CO253"/>
    <mergeCell ref="BT239:CD241"/>
    <mergeCell ref="C244:P247"/>
    <mergeCell ref="S244:AF247"/>
    <mergeCell ref="AH244:AU247"/>
    <mergeCell ref="AX244:BK247"/>
    <mergeCell ref="BM244:BZ247"/>
    <mergeCell ref="CB244:CO247"/>
    <mergeCell ref="AS218:BE218"/>
    <mergeCell ref="AS219:BE219"/>
    <mergeCell ref="Y228:BB231"/>
    <mergeCell ref="BG233:BR236"/>
    <mergeCell ref="AT239:BE241"/>
    <mergeCell ref="BH239:BQ241"/>
    <mergeCell ref="D202:P205"/>
    <mergeCell ref="T202:AF205"/>
    <mergeCell ref="AJ202:AV205"/>
    <mergeCell ref="BR202:CD205"/>
    <mergeCell ref="CH202:DF205"/>
    <mergeCell ref="D207:P210"/>
    <mergeCell ref="AJ207:AV210"/>
    <mergeCell ref="D197:P200"/>
    <mergeCell ref="T197:AF200"/>
    <mergeCell ref="AJ197:AV200"/>
    <mergeCell ref="BB197:BN200"/>
    <mergeCell ref="BR197:CD200"/>
    <mergeCell ref="CH197:DF200"/>
    <mergeCell ref="BB186:BK188"/>
    <mergeCell ref="BM186:BV188"/>
    <mergeCell ref="BX186:CG188"/>
    <mergeCell ref="C191:P194"/>
    <mergeCell ref="S191:AF194"/>
    <mergeCell ref="AI191:AV194"/>
    <mergeCell ref="BA191:BN194"/>
    <mergeCell ref="BQ191:CD194"/>
    <mergeCell ref="CG191:DF194"/>
    <mergeCell ref="D92:P95"/>
    <mergeCell ref="AD98:AP98"/>
    <mergeCell ref="AD99:AP99"/>
    <mergeCell ref="AJ175:BM178"/>
    <mergeCell ref="BL181:BW181"/>
    <mergeCell ref="BL182:BW182"/>
    <mergeCell ref="Y127:BB130"/>
    <mergeCell ref="BG132:BR135"/>
    <mergeCell ref="AT138:BE140"/>
    <mergeCell ref="BH138:BQ140"/>
    <mergeCell ref="D82:P85"/>
    <mergeCell ref="T82:AF85"/>
    <mergeCell ref="AN82:AZ85"/>
    <mergeCell ref="BD82:BP85"/>
    <mergeCell ref="D87:P90"/>
    <mergeCell ref="T87:AF90"/>
    <mergeCell ref="BD87:BP90"/>
    <mergeCell ref="C71:P74"/>
    <mergeCell ref="S71:AF74"/>
    <mergeCell ref="AM71:AZ74"/>
    <mergeCell ref="BC71:BP74"/>
    <mergeCell ref="D77:P80"/>
    <mergeCell ref="T77:AF80"/>
    <mergeCell ref="AN77:AZ80"/>
    <mergeCell ref="BD77:BP80"/>
    <mergeCell ref="AE47:AQ47"/>
    <mergeCell ref="AE48:AQ48"/>
    <mergeCell ref="AA55:AR58"/>
    <mergeCell ref="AW60:BJ63"/>
    <mergeCell ref="AL66:AV68"/>
    <mergeCell ref="AX66:BH68"/>
    <mergeCell ref="BJ66:BT68"/>
    <mergeCell ref="E35:Q38"/>
    <mergeCell ref="U35:AG38"/>
    <mergeCell ref="AO35:BA38"/>
    <mergeCell ref="BE35:BQ38"/>
    <mergeCell ref="E40:Q43"/>
    <mergeCell ref="AO40:BA43"/>
    <mergeCell ref="E25:Q28"/>
    <mergeCell ref="U25:AG28"/>
    <mergeCell ref="AO25:BA28"/>
    <mergeCell ref="BE25:BQ28"/>
    <mergeCell ref="E30:Q33"/>
    <mergeCell ref="U30:AG33"/>
    <mergeCell ref="AO30:BA33"/>
    <mergeCell ref="BE30:BQ33"/>
    <mergeCell ref="AA3:AT6"/>
    <mergeCell ref="AX8:BK11"/>
    <mergeCell ref="AN14:AX16"/>
    <mergeCell ref="AZ14:BJ16"/>
    <mergeCell ref="BL14:BV16"/>
    <mergeCell ref="D19:Q22"/>
    <mergeCell ref="T19:AG22"/>
    <mergeCell ref="AN19:BA22"/>
    <mergeCell ref="BD19:BQ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W499"/>
  <sheetViews>
    <sheetView zoomScale="50" zoomScaleNormal="50" workbookViewId="0">
      <selection activeCell="AH490" sqref="AH490:AT493"/>
    </sheetView>
  </sheetViews>
  <sheetFormatPr defaultRowHeight="14.4" x14ac:dyDescent="0.3"/>
  <cols>
    <col min="2" max="9" width="1.88671875" customWidth="1"/>
    <col min="10" max="98" width="1.6640625" customWidth="1"/>
    <col min="99" max="99" width="2" customWidth="1"/>
  </cols>
  <sheetData>
    <row r="2" spans="2:99" x14ac:dyDescent="0.3">
      <c r="B2" s="91"/>
      <c r="C2" s="91"/>
      <c r="D2" s="91"/>
      <c r="E2" s="91"/>
      <c r="F2" s="91"/>
      <c r="G2" s="91"/>
      <c r="H2" s="91"/>
      <c r="I2" s="91"/>
      <c r="J2" s="1"/>
      <c r="K2" s="1"/>
      <c r="L2" s="1"/>
      <c r="M2" s="1"/>
      <c r="N2" s="1"/>
      <c r="O2" s="1"/>
      <c r="P2" s="1"/>
      <c r="Q2" s="1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</row>
    <row r="3" spans="2:99" x14ac:dyDescent="0.3">
      <c r="B3" s="91"/>
      <c r="C3" s="91"/>
      <c r="D3" s="91"/>
      <c r="E3" s="91"/>
      <c r="F3" s="91"/>
      <c r="G3" s="91"/>
      <c r="H3" s="91"/>
      <c r="I3" s="91"/>
      <c r="J3" s="1"/>
      <c r="K3" s="1"/>
      <c r="L3" s="1"/>
      <c r="M3" s="1"/>
      <c r="N3" s="1"/>
      <c r="O3" s="1"/>
      <c r="P3" s="1"/>
      <c r="Q3" s="1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</row>
    <row r="4" spans="2:99" x14ac:dyDescent="0.3">
      <c r="B4" s="91"/>
      <c r="C4" s="91"/>
      <c r="D4" s="91"/>
      <c r="E4" s="91"/>
      <c r="F4" s="91"/>
      <c r="G4" s="91"/>
      <c r="H4" s="91"/>
      <c r="I4" s="91"/>
      <c r="J4" s="1"/>
      <c r="K4" s="1"/>
      <c r="L4" s="1"/>
      <c r="M4" s="1"/>
      <c r="N4" s="1"/>
      <c r="O4" s="1"/>
      <c r="P4" s="1"/>
      <c r="Q4" s="1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</row>
    <row r="5" spans="2:99" x14ac:dyDescent="0.3">
      <c r="B5" s="91"/>
      <c r="C5" s="91"/>
      <c r="D5" s="91"/>
      <c r="E5" s="91"/>
      <c r="F5" s="91"/>
      <c r="G5" s="91"/>
      <c r="H5" s="91"/>
      <c r="I5" s="91"/>
      <c r="J5" s="1"/>
      <c r="K5" s="1"/>
      <c r="L5" s="1"/>
      <c r="M5" s="1"/>
      <c r="N5" s="1"/>
      <c r="O5" s="1"/>
      <c r="P5" s="1"/>
      <c r="Q5" s="1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</row>
    <row r="6" spans="2:99" x14ac:dyDescent="0.3">
      <c r="B6" s="91"/>
      <c r="C6" s="91"/>
      <c r="D6" s="91"/>
      <c r="E6" s="91"/>
      <c r="F6" s="91"/>
      <c r="G6" s="91"/>
      <c r="H6" s="91"/>
      <c r="I6" s="91"/>
      <c r="J6" s="1"/>
      <c r="K6" s="1"/>
      <c r="L6" s="1"/>
      <c r="M6" s="1"/>
      <c r="N6" s="1"/>
      <c r="O6" s="1"/>
      <c r="P6" s="1"/>
      <c r="Q6" s="1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</row>
    <row r="7" spans="2:99" ht="15.75" customHeight="1" x14ac:dyDescent="0.3">
      <c r="B7" s="91"/>
      <c r="C7" s="91"/>
      <c r="D7" s="91"/>
      <c r="E7" s="91"/>
      <c r="F7" s="91"/>
      <c r="G7" s="91"/>
      <c r="H7" s="91"/>
      <c r="I7" s="91"/>
      <c r="J7" s="1"/>
      <c r="K7" s="1"/>
      <c r="L7" s="1"/>
      <c r="M7" s="1"/>
      <c r="N7" s="1"/>
      <c r="O7" s="1"/>
      <c r="P7" s="1"/>
      <c r="Q7" s="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</row>
    <row r="8" spans="2:99" ht="15.75" customHeight="1" x14ac:dyDescent="0.3">
      <c r="B8" s="97"/>
      <c r="C8" s="97"/>
      <c r="D8" s="97"/>
      <c r="E8" s="97"/>
      <c r="F8" s="97"/>
      <c r="G8" s="97"/>
      <c r="H8" s="97"/>
      <c r="I8" s="97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</row>
    <row r="9" spans="2:99" ht="15.75" customHeight="1" x14ac:dyDescent="0.3">
      <c r="B9" s="97"/>
      <c r="C9" s="97"/>
      <c r="D9" s="97"/>
      <c r="E9" s="97"/>
      <c r="F9" s="97"/>
      <c r="G9" s="97"/>
      <c r="H9" s="97"/>
      <c r="I9" s="97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351" t="str">
        <f>UPPER("Sekretariat Direktorat Jenderal")</f>
        <v>SEKRETARIAT DIREKTORAT JENDERAL</v>
      </c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3"/>
      <c r="BO9" s="98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</row>
    <row r="10" spans="2:99" ht="15.75" customHeight="1" x14ac:dyDescent="0.3">
      <c r="B10" s="97"/>
      <c r="C10" s="97"/>
      <c r="D10" s="97"/>
      <c r="E10" s="97"/>
      <c r="F10" s="97"/>
      <c r="G10" s="97"/>
      <c r="H10" s="97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354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  <c r="BM10" s="355"/>
      <c r="BN10" s="356"/>
      <c r="BO10" s="99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</row>
    <row r="11" spans="2:99" ht="15" x14ac:dyDescent="0.3">
      <c r="B11" s="97"/>
      <c r="C11" s="97"/>
      <c r="D11" s="97"/>
      <c r="E11" s="97"/>
      <c r="F11" s="97"/>
      <c r="G11" s="97"/>
      <c r="H11" s="97"/>
      <c r="I11" s="9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354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  <c r="BM11" s="355"/>
      <c r="BN11" s="356"/>
      <c r="BO11" s="99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</row>
    <row r="12" spans="2:99" ht="15" x14ac:dyDescent="0.3">
      <c r="B12" s="97"/>
      <c r="C12" s="97"/>
      <c r="D12" s="97"/>
      <c r="E12" s="97"/>
      <c r="F12" s="97"/>
      <c r="G12" s="97"/>
      <c r="H12" s="97"/>
      <c r="I12" s="97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357"/>
      <c r="AJ12" s="358"/>
      <c r="AK12" s="358"/>
      <c r="AL12" s="358"/>
      <c r="AM12" s="358"/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9"/>
      <c r="BO12" s="98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</row>
    <row r="13" spans="2:99" x14ac:dyDescent="0.3">
      <c r="B13" s="97"/>
      <c r="C13" s="97"/>
      <c r="D13" s="97"/>
      <c r="E13" s="97"/>
      <c r="F13" s="97"/>
      <c r="G13" s="97"/>
      <c r="H13" s="97"/>
      <c r="I13" s="97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102"/>
      <c r="AZ13" s="99"/>
      <c r="BA13" s="99"/>
      <c r="BB13" s="99"/>
      <c r="BC13" s="99"/>
      <c r="BD13" s="99"/>
      <c r="BE13" s="99"/>
      <c r="BF13" s="99"/>
      <c r="BG13" s="99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</row>
    <row r="14" spans="2:99" x14ac:dyDescent="0.3">
      <c r="B14" s="97"/>
      <c r="C14" s="97"/>
      <c r="D14" s="97"/>
      <c r="E14" s="97"/>
      <c r="F14" s="97"/>
      <c r="G14" s="97"/>
      <c r="H14" s="97"/>
      <c r="I14" s="103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5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99"/>
      <c r="CN14" s="99"/>
      <c r="CO14" s="99"/>
      <c r="CP14" s="99"/>
      <c r="CQ14" s="99"/>
      <c r="CR14" s="99"/>
      <c r="CS14" s="99"/>
      <c r="CT14" s="99"/>
      <c r="CU14" s="99"/>
    </row>
    <row r="15" spans="2:99" x14ac:dyDescent="0.3">
      <c r="B15" s="97"/>
      <c r="C15" s="98"/>
      <c r="D15" s="98"/>
      <c r="E15" s="98"/>
      <c r="F15" s="98"/>
      <c r="G15" s="98"/>
      <c r="H15" s="98"/>
      <c r="I15" s="102"/>
      <c r="J15" s="98"/>
      <c r="K15" s="98"/>
      <c r="L15" s="98"/>
      <c r="M15" s="98"/>
      <c r="N15" s="98"/>
      <c r="O15" s="98"/>
      <c r="P15" s="98"/>
      <c r="Q15" s="99"/>
      <c r="R15" s="98"/>
      <c r="S15" s="98"/>
      <c r="T15" s="98"/>
      <c r="U15" s="98"/>
      <c r="V15" s="98"/>
      <c r="W15" s="98"/>
      <c r="X15" s="98"/>
      <c r="Y15" s="102"/>
      <c r="Z15" s="98"/>
      <c r="AA15" s="98"/>
      <c r="AB15" s="98"/>
      <c r="AC15" s="98"/>
      <c r="AD15" s="98"/>
      <c r="AE15" s="98"/>
      <c r="AF15" s="98"/>
      <c r="AG15" s="98"/>
      <c r="AH15" s="99"/>
      <c r="AI15" s="99"/>
      <c r="AJ15" s="99"/>
      <c r="AK15" s="99"/>
      <c r="AL15" s="99"/>
      <c r="AM15" s="99"/>
      <c r="AN15" s="99"/>
      <c r="AO15" s="99"/>
      <c r="AP15" s="106"/>
      <c r="AQ15" s="99"/>
      <c r="AR15" s="99"/>
      <c r="AS15" s="99"/>
      <c r="AT15" s="99"/>
      <c r="AU15" s="99"/>
      <c r="AV15" s="99"/>
      <c r="AW15" s="99"/>
      <c r="AX15" s="99"/>
      <c r="AY15" s="102"/>
      <c r="AZ15" s="98"/>
      <c r="BA15" s="98"/>
      <c r="BB15" s="98"/>
      <c r="BC15" s="98"/>
      <c r="BD15" s="98"/>
      <c r="BE15" s="98"/>
      <c r="BF15" s="98"/>
      <c r="BG15" s="102"/>
      <c r="BH15" s="98"/>
      <c r="BI15" s="98"/>
      <c r="BJ15" s="98"/>
      <c r="BK15" s="98"/>
      <c r="BL15" s="98"/>
      <c r="BM15" s="98"/>
      <c r="BN15" s="98"/>
      <c r="BO15" s="98"/>
      <c r="BP15" s="107"/>
      <c r="BQ15" s="107"/>
      <c r="BR15" s="107"/>
      <c r="BS15" s="107"/>
      <c r="BT15" s="107"/>
      <c r="BU15" s="107"/>
      <c r="BV15" s="107"/>
      <c r="BW15" s="108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8"/>
      <c r="CN15" s="109"/>
      <c r="CO15" s="107"/>
      <c r="CP15" s="107"/>
      <c r="CQ15" s="107"/>
      <c r="CR15" s="107"/>
      <c r="CS15" s="107"/>
      <c r="CT15" s="107"/>
      <c r="CU15" s="107"/>
    </row>
    <row r="16" spans="2:99" ht="15.6" x14ac:dyDescent="0.3">
      <c r="B16" s="97"/>
      <c r="C16" s="360" t="s">
        <v>155</v>
      </c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2"/>
      <c r="Q16" s="110"/>
      <c r="R16" s="111"/>
      <c r="S16" s="360" t="s">
        <v>156</v>
      </c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2"/>
      <c r="AG16" s="111"/>
      <c r="AH16" s="110"/>
      <c r="AI16" s="360" t="s">
        <v>157</v>
      </c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2"/>
      <c r="AW16" s="110"/>
      <c r="AX16" s="110"/>
      <c r="AY16" s="112"/>
      <c r="AZ16" s="111"/>
      <c r="BA16" s="360" t="s">
        <v>158</v>
      </c>
      <c r="BB16" s="361"/>
      <c r="BC16" s="361"/>
      <c r="BD16" s="361"/>
      <c r="BE16" s="361"/>
      <c r="BF16" s="361"/>
      <c r="BG16" s="361"/>
      <c r="BH16" s="361"/>
      <c r="BI16" s="361"/>
      <c r="BJ16" s="361"/>
      <c r="BK16" s="361"/>
      <c r="BL16" s="361"/>
      <c r="BM16" s="361"/>
      <c r="BN16" s="362"/>
      <c r="BO16" s="111"/>
      <c r="BP16" s="113"/>
      <c r="BQ16" s="360" t="s">
        <v>159</v>
      </c>
      <c r="BR16" s="361"/>
      <c r="BS16" s="361"/>
      <c r="BT16" s="361"/>
      <c r="BU16" s="361"/>
      <c r="BV16" s="361"/>
      <c r="BW16" s="361"/>
      <c r="BX16" s="361"/>
      <c r="BY16" s="361"/>
      <c r="BZ16" s="361"/>
      <c r="CA16" s="361"/>
      <c r="CB16" s="361"/>
      <c r="CC16" s="361"/>
      <c r="CD16" s="362"/>
      <c r="CE16" s="113"/>
      <c r="CF16" s="113"/>
      <c r="CG16" s="360" t="s">
        <v>160</v>
      </c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2"/>
      <c r="CU16" s="107"/>
    </row>
    <row r="17" spans="2:99" ht="15.6" x14ac:dyDescent="0.3">
      <c r="B17" s="97"/>
      <c r="C17" s="363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110"/>
      <c r="R17" s="111"/>
      <c r="S17" s="363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111"/>
      <c r="AH17" s="110"/>
      <c r="AI17" s="363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5"/>
      <c r="AW17" s="110"/>
      <c r="AX17" s="110"/>
      <c r="AY17" s="112"/>
      <c r="AZ17" s="111"/>
      <c r="BA17" s="363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5"/>
      <c r="BO17" s="111"/>
      <c r="BP17" s="113"/>
      <c r="BQ17" s="363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5"/>
      <c r="CE17" s="113"/>
      <c r="CF17" s="113"/>
      <c r="CG17" s="363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5"/>
      <c r="CU17" s="107"/>
    </row>
    <row r="18" spans="2:99" ht="15.6" x14ac:dyDescent="0.3">
      <c r="B18" s="97"/>
      <c r="C18" s="363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5"/>
      <c r="Q18" s="110"/>
      <c r="R18" s="111"/>
      <c r="S18" s="363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111"/>
      <c r="AH18" s="110"/>
      <c r="AI18" s="363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5"/>
      <c r="AW18" s="110"/>
      <c r="AX18" s="110"/>
      <c r="AY18" s="112"/>
      <c r="AZ18" s="111"/>
      <c r="BA18" s="363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5"/>
      <c r="BO18" s="111"/>
      <c r="BP18" s="113"/>
      <c r="BQ18" s="363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5"/>
      <c r="CE18" s="113"/>
      <c r="CF18" s="113"/>
      <c r="CG18" s="363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5"/>
      <c r="CU18" s="107"/>
    </row>
    <row r="19" spans="2:99" ht="15.6" x14ac:dyDescent="0.3">
      <c r="B19" s="97"/>
      <c r="C19" s="366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8"/>
      <c r="Q19" s="110"/>
      <c r="R19" s="111"/>
      <c r="S19" s="366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8"/>
      <c r="AG19" s="111"/>
      <c r="AH19" s="110"/>
      <c r="AI19" s="366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8"/>
      <c r="AW19" s="110"/>
      <c r="AX19" s="110"/>
      <c r="AY19" s="112"/>
      <c r="AZ19" s="111"/>
      <c r="BA19" s="366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8"/>
      <c r="BO19" s="111"/>
      <c r="BP19" s="113"/>
      <c r="BQ19" s="366"/>
      <c r="BR19" s="367"/>
      <c r="BS19" s="367"/>
      <c r="BT19" s="367"/>
      <c r="BU19" s="367"/>
      <c r="BV19" s="367"/>
      <c r="BW19" s="367"/>
      <c r="BX19" s="367"/>
      <c r="BY19" s="367"/>
      <c r="BZ19" s="367"/>
      <c r="CA19" s="367"/>
      <c r="CB19" s="367"/>
      <c r="CC19" s="367"/>
      <c r="CD19" s="368"/>
      <c r="CE19" s="113"/>
      <c r="CF19" s="113"/>
      <c r="CG19" s="366"/>
      <c r="CH19" s="367"/>
      <c r="CI19" s="367"/>
      <c r="CJ19" s="367"/>
      <c r="CK19" s="367"/>
      <c r="CL19" s="367"/>
      <c r="CM19" s="367"/>
      <c r="CN19" s="367"/>
      <c r="CO19" s="367"/>
      <c r="CP19" s="367"/>
      <c r="CQ19" s="367"/>
      <c r="CR19" s="367"/>
      <c r="CS19" s="367"/>
      <c r="CT19" s="368"/>
      <c r="CU19" s="107"/>
    </row>
    <row r="20" spans="2:99" x14ac:dyDescent="0.3">
      <c r="B20" s="97"/>
      <c r="C20" s="114"/>
      <c r="D20" s="114"/>
      <c r="E20" s="114"/>
      <c r="F20" s="114"/>
      <c r="G20" s="114"/>
      <c r="H20" s="115"/>
      <c r="I20" s="116"/>
      <c r="J20" s="116"/>
      <c r="K20" s="116"/>
      <c r="L20" s="116"/>
      <c r="M20" s="116"/>
      <c r="N20" s="116"/>
      <c r="O20" s="116"/>
      <c r="P20" s="116"/>
      <c r="Q20" s="99"/>
      <c r="R20" s="98"/>
      <c r="S20" s="114"/>
      <c r="T20" s="114"/>
      <c r="U20" s="114"/>
      <c r="V20" s="114"/>
      <c r="W20" s="114"/>
      <c r="X20" s="115"/>
      <c r="Y20" s="116"/>
      <c r="Z20" s="116"/>
      <c r="AA20" s="116"/>
      <c r="AB20" s="116"/>
      <c r="AC20" s="116"/>
      <c r="AD20" s="116"/>
      <c r="AE20" s="116"/>
      <c r="AF20" s="116"/>
      <c r="AG20" s="116"/>
      <c r="AH20" s="98"/>
      <c r="AI20" s="114"/>
      <c r="AJ20" s="114"/>
      <c r="AK20" s="114"/>
      <c r="AL20" s="114"/>
      <c r="AM20" s="114"/>
      <c r="AN20" s="115"/>
      <c r="AO20" s="116"/>
      <c r="AP20" s="116"/>
      <c r="AQ20" s="116"/>
      <c r="AR20" s="116"/>
      <c r="AS20" s="117"/>
      <c r="AT20" s="117"/>
      <c r="AU20" s="117"/>
      <c r="AV20" s="117"/>
      <c r="AW20" s="117"/>
      <c r="AX20" s="117"/>
      <c r="AY20" s="118"/>
      <c r="AZ20" s="116"/>
      <c r="BA20" s="114"/>
      <c r="BB20" s="114"/>
      <c r="BC20" s="114"/>
      <c r="BD20" s="114"/>
      <c r="BE20" s="114"/>
      <c r="BF20" s="115"/>
      <c r="BG20" s="116"/>
      <c r="BH20" s="116"/>
      <c r="BI20" s="116"/>
      <c r="BJ20" s="116"/>
      <c r="BK20" s="116"/>
      <c r="BL20" s="116"/>
      <c r="BM20" s="116"/>
      <c r="BN20" s="116"/>
      <c r="BO20" s="98"/>
      <c r="BP20" s="107"/>
      <c r="BQ20" s="114"/>
      <c r="BR20" s="114"/>
      <c r="BS20" s="114"/>
      <c r="BT20" s="114"/>
      <c r="BU20" s="114"/>
      <c r="BV20" s="115"/>
      <c r="BW20" s="116"/>
      <c r="BX20" s="116"/>
      <c r="BY20" s="116"/>
      <c r="BZ20" s="116"/>
      <c r="CA20" s="116"/>
      <c r="CB20" s="116"/>
      <c r="CC20" s="116"/>
      <c r="CD20" s="116"/>
      <c r="CE20" s="107"/>
      <c r="CF20" s="107"/>
      <c r="CG20" s="114"/>
      <c r="CH20" s="114"/>
      <c r="CI20" s="114"/>
      <c r="CJ20" s="114"/>
      <c r="CK20" s="114"/>
      <c r="CL20" s="115"/>
      <c r="CM20" s="116"/>
      <c r="CN20" s="116"/>
      <c r="CO20" s="116"/>
      <c r="CP20" s="116"/>
      <c r="CQ20" s="116"/>
      <c r="CR20" s="116"/>
      <c r="CS20" s="116"/>
      <c r="CT20" s="116"/>
      <c r="CU20" s="107"/>
    </row>
    <row r="21" spans="2:99" x14ac:dyDescent="0.3">
      <c r="B21" s="97"/>
      <c r="C21" s="118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99"/>
      <c r="R21" s="98"/>
      <c r="S21" s="118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98"/>
      <c r="AI21" s="118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8"/>
      <c r="AZ21" s="116"/>
      <c r="BA21" s="118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98"/>
      <c r="BP21" s="107"/>
      <c r="BQ21" s="118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07"/>
      <c r="CF21" s="107"/>
      <c r="CG21" s="118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07"/>
    </row>
    <row r="22" spans="2:99" ht="15.75" customHeight="1" x14ac:dyDescent="0.3">
      <c r="B22" s="97"/>
      <c r="C22" s="118"/>
      <c r="D22" s="333" t="s">
        <v>161</v>
      </c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5"/>
      <c r="Q22" s="99"/>
      <c r="R22" s="98"/>
      <c r="S22" s="118"/>
      <c r="T22" s="333" t="s">
        <v>165</v>
      </c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5"/>
      <c r="AG22" s="116"/>
      <c r="AH22" s="98"/>
      <c r="AI22" s="118"/>
      <c r="AJ22" s="333" t="s">
        <v>168</v>
      </c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5"/>
      <c r="AW22" s="117"/>
      <c r="AX22" s="117"/>
      <c r="AY22" s="118"/>
      <c r="AZ22" s="116"/>
      <c r="BA22" s="118"/>
      <c r="BB22" s="333" t="s">
        <v>171</v>
      </c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5"/>
      <c r="BO22" s="119"/>
      <c r="BP22" s="107"/>
      <c r="BQ22" s="118"/>
      <c r="BR22" s="333" t="s">
        <v>175</v>
      </c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5"/>
      <c r="CE22" s="107"/>
      <c r="CF22" s="107"/>
      <c r="CG22" s="118"/>
      <c r="CH22" s="333" t="s">
        <v>179</v>
      </c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5"/>
      <c r="CU22" s="107"/>
    </row>
    <row r="23" spans="2:99" x14ac:dyDescent="0.3">
      <c r="B23" s="97"/>
      <c r="C23" s="120"/>
      <c r="D23" s="336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8"/>
      <c r="Q23" s="99"/>
      <c r="R23" s="98"/>
      <c r="S23" s="120"/>
      <c r="T23" s="336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8"/>
      <c r="AG23" s="116"/>
      <c r="AH23" s="98"/>
      <c r="AI23" s="120"/>
      <c r="AJ23" s="336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8"/>
      <c r="AW23" s="117"/>
      <c r="AX23" s="117"/>
      <c r="AY23" s="118"/>
      <c r="AZ23" s="116"/>
      <c r="BA23" s="120"/>
      <c r="BB23" s="336"/>
      <c r="BC23" s="337"/>
      <c r="BD23" s="337"/>
      <c r="BE23" s="337"/>
      <c r="BF23" s="337"/>
      <c r="BG23" s="337"/>
      <c r="BH23" s="337"/>
      <c r="BI23" s="337"/>
      <c r="BJ23" s="337"/>
      <c r="BK23" s="337"/>
      <c r="BL23" s="337"/>
      <c r="BM23" s="337"/>
      <c r="BN23" s="338"/>
      <c r="BO23" s="119"/>
      <c r="BP23" s="107"/>
      <c r="BQ23" s="120"/>
      <c r="BR23" s="336"/>
      <c r="BS23" s="337"/>
      <c r="BT23" s="337"/>
      <c r="BU23" s="337"/>
      <c r="BV23" s="337"/>
      <c r="BW23" s="337"/>
      <c r="BX23" s="337"/>
      <c r="BY23" s="337"/>
      <c r="BZ23" s="337"/>
      <c r="CA23" s="337"/>
      <c r="CB23" s="337"/>
      <c r="CC23" s="337"/>
      <c r="CD23" s="338"/>
      <c r="CE23" s="107"/>
      <c r="CF23" s="107"/>
      <c r="CG23" s="120"/>
      <c r="CH23" s="336"/>
      <c r="CI23" s="337"/>
      <c r="CJ23" s="337"/>
      <c r="CK23" s="337"/>
      <c r="CL23" s="337"/>
      <c r="CM23" s="337"/>
      <c r="CN23" s="337"/>
      <c r="CO23" s="337"/>
      <c r="CP23" s="337"/>
      <c r="CQ23" s="337"/>
      <c r="CR23" s="337"/>
      <c r="CS23" s="337"/>
      <c r="CT23" s="338"/>
      <c r="CU23" s="107"/>
    </row>
    <row r="24" spans="2:99" x14ac:dyDescent="0.3">
      <c r="B24" s="97"/>
      <c r="C24" s="118"/>
      <c r="D24" s="336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8"/>
      <c r="Q24" s="99"/>
      <c r="R24" s="98"/>
      <c r="S24" s="118"/>
      <c r="T24" s="336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8"/>
      <c r="AG24" s="116"/>
      <c r="AH24" s="98"/>
      <c r="AI24" s="118"/>
      <c r="AJ24" s="336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8"/>
      <c r="AW24" s="117"/>
      <c r="AX24" s="117"/>
      <c r="AY24" s="118"/>
      <c r="AZ24" s="116"/>
      <c r="BA24" s="118"/>
      <c r="BB24" s="336"/>
      <c r="BC24" s="337"/>
      <c r="BD24" s="337"/>
      <c r="BE24" s="337"/>
      <c r="BF24" s="337"/>
      <c r="BG24" s="337"/>
      <c r="BH24" s="337"/>
      <c r="BI24" s="337"/>
      <c r="BJ24" s="337"/>
      <c r="BK24" s="337"/>
      <c r="BL24" s="337"/>
      <c r="BM24" s="337"/>
      <c r="BN24" s="338"/>
      <c r="BO24" s="119"/>
      <c r="BP24" s="107"/>
      <c r="BQ24" s="118"/>
      <c r="BR24" s="336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  <c r="CC24" s="337"/>
      <c r="CD24" s="338"/>
      <c r="CE24" s="107"/>
      <c r="CF24" s="107"/>
      <c r="CG24" s="118"/>
      <c r="CH24" s="336"/>
      <c r="CI24" s="337"/>
      <c r="CJ24" s="337"/>
      <c r="CK24" s="337"/>
      <c r="CL24" s="337"/>
      <c r="CM24" s="337"/>
      <c r="CN24" s="337"/>
      <c r="CO24" s="337"/>
      <c r="CP24" s="337"/>
      <c r="CQ24" s="337"/>
      <c r="CR24" s="337"/>
      <c r="CS24" s="337"/>
      <c r="CT24" s="338"/>
      <c r="CU24" s="107"/>
    </row>
    <row r="25" spans="2:99" x14ac:dyDescent="0.3">
      <c r="B25" s="97"/>
      <c r="C25" s="118"/>
      <c r="D25" s="339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1"/>
      <c r="Q25" s="99"/>
      <c r="R25" s="98"/>
      <c r="S25" s="118"/>
      <c r="T25" s="339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1"/>
      <c r="AG25" s="116"/>
      <c r="AH25" s="98"/>
      <c r="AI25" s="118"/>
      <c r="AJ25" s="339"/>
      <c r="AK25" s="340"/>
      <c r="AL25" s="340"/>
      <c r="AM25" s="340"/>
      <c r="AN25" s="340"/>
      <c r="AO25" s="340"/>
      <c r="AP25" s="340"/>
      <c r="AQ25" s="340"/>
      <c r="AR25" s="340"/>
      <c r="AS25" s="340"/>
      <c r="AT25" s="340"/>
      <c r="AU25" s="340"/>
      <c r="AV25" s="341"/>
      <c r="AW25" s="117"/>
      <c r="AX25" s="117"/>
      <c r="AY25" s="118"/>
      <c r="AZ25" s="116"/>
      <c r="BA25" s="118"/>
      <c r="BB25" s="339"/>
      <c r="BC25" s="340"/>
      <c r="BD25" s="340"/>
      <c r="BE25" s="340"/>
      <c r="BF25" s="340"/>
      <c r="BG25" s="340"/>
      <c r="BH25" s="340"/>
      <c r="BI25" s="340"/>
      <c r="BJ25" s="340"/>
      <c r="BK25" s="340"/>
      <c r="BL25" s="340"/>
      <c r="BM25" s="340"/>
      <c r="BN25" s="341"/>
      <c r="BO25" s="119"/>
      <c r="BP25" s="107"/>
      <c r="BQ25" s="118"/>
      <c r="BR25" s="339"/>
      <c r="BS25" s="340"/>
      <c r="BT25" s="340"/>
      <c r="BU25" s="340"/>
      <c r="BV25" s="340"/>
      <c r="BW25" s="340"/>
      <c r="BX25" s="340"/>
      <c r="BY25" s="340"/>
      <c r="BZ25" s="340"/>
      <c r="CA25" s="340"/>
      <c r="CB25" s="340"/>
      <c r="CC25" s="340"/>
      <c r="CD25" s="341"/>
      <c r="CE25" s="107"/>
      <c r="CF25" s="107"/>
      <c r="CG25" s="118"/>
      <c r="CH25" s="339"/>
      <c r="CI25" s="340"/>
      <c r="CJ25" s="340"/>
      <c r="CK25" s="340"/>
      <c r="CL25" s="340"/>
      <c r="CM25" s="340"/>
      <c r="CN25" s="340"/>
      <c r="CO25" s="340"/>
      <c r="CP25" s="340"/>
      <c r="CQ25" s="340"/>
      <c r="CR25" s="340"/>
      <c r="CS25" s="340"/>
      <c r="CT25" s="341"/>
      <c r="CU25" s="107"/>
    </row>
    <row r="26" spans="2:99" x14ac:dyDescent="0.3">
      <c r="B26" s="97"/>
      <c r="C26" s="118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16"/>
      <c r="P26" s="116"/>
      <c r="Q26" s="99"/>
      <c r="R26" s="98"/>
      <c r="S26" s="118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16"/>
      <c r="AF26" s="116"/>
      <c r="AG26" s="116"/>
      <c r="AH26" s="98"/>
      <c r="AI26" s="118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17"/>
      <c r="AV26" s="117"/>
      <c r="AW26" s="117"/>
      <c r="AX26" s="117"/>
      <c r="AY26" s="118"/>
      <c r="AZ26" s="116"/>
      <c r="BA26" s="118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16"/>
      <c r="BN26" s="116"/>
      <c r="BO26" s="98"/>
      <c r="BP26" s="107"/>
      <c r="BQ26" s="118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16"/>
      <c r="CD26" s="116"/>
      <c r="CE26" s="107"/>
      <c r="CF26" s="107"/>
      <c r="CG26" s="118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16"/>
      <c r="CT26" s="116"/>
      <c r="CU26" s="107"/>
    </row>
    <row r="27" spans="2:99" ht="15.75" customHeight="1" x14ac:dyDescent="0.3">
      <c r="B27" s="97"/>
      <c r="C27" s="118"/>
      <c r="D27" s="333" t="s">
        <v>162</v>
      </c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5"/>
      <c r="Q27" s="99"/>
      <c r="R27" s="98"/>
      <c r="S27" s="118"/>
      <c r="T27" s="333" t="s">
        <v>166</v>
      </c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5"/>
      <c r="AG27" s="116"/>
      <c r="AH27" s="98"/>
      <c r="AI27" s="118"/>
      <c r="AJ27" s="333" t="s">
        <v>169</v>
      </c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5"/>
      <c r="AW27" s="117"/>
      <c r="AX27" s="117"/>
      <c r="AY27" s="118"/>
      <c r="AZ27" s="116"/>
      <c r="BA27" s="118"/>
      <c r="BB27" s="333" t="s">
        <v>172</v>
      </c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5"/>
      <c r="BO27" s="98"/>
      <c r="BP27" s="107"/>
      <c r="BQ27" s="118"/>
      <c r="BR27" s="333" t="s">
        <v>176</v>
      </c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5"/>
      <c r="CE27" s="107"/>
      <c r="CF27" s="107"/>
      <c r="CG27" s="118"/>
      <c r="CH27" s="333" t="s">
        <v>180</v>
      </c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5"/>
      <c r="CU27" s="107"/>
    </row>
    <row r="28" spans="2:99" x14ac:dyDescent="0.3">
      <c r="B28" s="97"/>
      <c r="C28" s="120"/>
      <c r="D28" s="336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8"/>
      <c r="Q28" s="99"/>
      <c r="R28" s="98"/>
      <c r="S28" s="120"/>
      <c r="T28" s="336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8"/>
      <c r="AG28" s="116"/>
      <c r="AH28" s="98"/>
      <c r="AI28" s="120"/>
      <c r="AJ28" s="336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8"/>
      <c r="AW28" s="117"/>
      <c r="AX28" s="117"/>
      <c r="AY28" s="118"/>
      <c r="AZ28" s="116"/>
      <c r="BA28" s="120"/>
      <c r="BB28" s="336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8"/>
      <c r="BO28" s="98"/>
      <c r="BP28" s="107"/>
      <c r="BQ28" s="120"/>
      <c r="BR28" s="336"/>
      <c r="BS28" s="337"/>
      <c r="BT28" s="337"/>
      <c r="BU28" s="337"/>
      <c r="BV28" s="337"/>
      <c r="BW28" s="337"/>
      <c r="BX28" s="337"/>
      <c r="BY28" s="337"/>
      <c r="BZ28" s="337"/>
      <c r="CA28" s="337"/>
      <c r="CB28" s="337"/>
      <c r="CC28" s="337"/>
      <c r="CD28" s="338"/>
      <c r="CE28" s="107"/>
      <c r="CF28" s="107"/>
      <c r="CG28" s="120"/>
      <c r="CH28" s="336"/>
      <c r="CI28" s="337"/>
      <c r="CJ28" s="337"/>
      <c r="CK28" s="337"/>
      <c r="CL28" s="337"/>
      <c r="CM28" s="337"/>
      <c r="CN28" s="337"/>
      <c r="CO28" s="337"/>
      <c r="CP28" s="337"/>
      <c r="CQ28" s="337"/>
      <c r="CR28" s="337"/>
      <c r="CS28" s="337"/>
      <c r="CT28" s="338"/>
      <c r="CU28" s="107"/>
    </row>
    <row r="29" spans="2:99" x14ac:dyDescent="0.3">
      <c r="B29" s="97"/>
      <c r="C29" s="124"/>
      <c r="D29" s="336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8"/>
      <c r="Q29" s="99"/>
      <c r="R29" s="98"/>
      <c r="S29" s="124"/>
      <c r="T29" s="336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8"/>
      <c r="AG29" s="116"/>
      <c r="AH29" s="98"/>
      <c r="AI29" s="125"/>
      <c r="AJ29" s="336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8"/>
      <c r="AW29" s="117"/>
      <c r="AX29" s="117"/>
      <c r="AY29" s="118"/>
      <c r="AZ29" s="117"/>
      <c r="BA29" s="125"/>
      <c r="BB29" s="336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8"/>
      <c r="BO29" s="98"/>
      <c r="BP29" s="107"/>
      <c r="BQ29" s="125"/>
      <c r="BR29" s="336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8"/>
      <c r="CE29" s="107"/>
      <c r="CF29" s="107"/>
      <c r="CG29" s="125"/>
      <c r="CH29" s="336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8"/>
      <c r="CU29" s="107"/>
    </row>
    <row r="30" spans="2:99" x14ac:dyDescent="0.3">
      <c r="B30" s="97"/>
      <c r="C30" s="126"/>
      <c r="D30" s="339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1"/>
      <c r="Q30" s="99"/>
      <c r="R30" s="98"/>
      <c r="S30" s="126"/>
      <c r="T30" s="339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1"/>
      <c r="AG30" s="116"/>
      <c r="AH30" s="98"/>
      <c r="AI30" s="118"/>
      <c r="AJ30" s="339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1"/>
      <c r="AW30" s="117"/>
      <c r="AX30" s="117"/>
      <c r="AY30" s="118"/>
      <c r="AZ30" s="117"/>
      <c r="BA30" s="118"/>
      <c r="BB30" s="339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1"/>
      <c r="BO30" s="98"/>
      <c r="BP30" s="107"/>
      <c r="BQ30" s="118"/>
      <c r="BR30" s="339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  <c r="CC30" s="340"/>
      <c r="CD30" s="341"/>
      <c r="CE30" s="107"/>
      <c r="CF30" s="107"/>
      <c r="CG30" s="118"/>
      <c r="CH30" s="339"/>
      <c r="CI30" s="340"/>
      <c r="CJ30" s="340"/>
      <c r="CK30" s="340"/>
      <c r="CL30" s="340"/>
      <c r="CM30" s="340"/>
      <c r="CN30" s="340"/>
      <c r="CO30" s="340"/>
      <c r="CP30" s="340"/>
      <c r="CQ30" s="340"/>
      <c r="CR30" s="340"/>
      <c r="CS30" s="340"/>
      <c r="CT30" s="341"/>
      <c r="CU30" s="107"/>
    </row>
    <row r="31" spans="2:99" x14ac:dyDescent="0.3">
      <c r="B31" s="127"/>
      <c r="C31" s="117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16"/>
      <c r="P31" s="116"/>
      <c r="Q31" s="99"/>
      <c r="R31" s="98"/>
      <c r="S31" s="118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16"/>
      <c r="AF31" s="116"/>
      <c r="AG31" s="116"/>
      <c r="AH31" s="98"/>
      <c r="AI31" s="118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17"/>
      <c r="AV31" s="117"/>
      <c r="AW31" s="117"/>
      <c r="AX31" s="117"/>
      <c r="AY31" s="118"/>
      <c r="AZ31" s="117"/>
      <c r="BA31" s="118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16"/>
      <c r="BN31" s="116"/>
      <c r="BO31" s="98"/>
      <c r="BP31" s="107"/>
      <c r="BQ31" s="118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16"/>
      <c r="CD31" s="116"/>
      <c r="CE31" s="107"/>
      <c r="CF31" s="107"/>
      <c r="CG31" s="118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16"/>
      <c r="CT31" s="116"/>
      <c r="CU31" s="107"/>
    </row>
    <row r="32" spans="2:99" ht="15.75" customHeight="1" x14ac:dyDescent="0.3">
      <c r="B32" s="127"/>
      <c r="C32" s="117"/>
      <c r="D32" s="342" t="s">
        <v>163</v>
      </c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4"/>
      <c r="Q32" s="99"/>
      <c r="R32" s="98"/>
      <c r="S32" s="118"/>
      <c r="T32" s="333" t="s">
        <v>167</v>
      </c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5"/>
      <c r="AG32" s="116"/>
      <c r="AH32" s="98"/>
      <c r="AI32" s="118"/>
      <c r="AJ32" s="333" t="s">
        <v>170</v>
      </c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5"/>
      <c r="AW32" s="117"/>
      <c r="AX32" s="117"/>
      <c r="AY32" s="118"/>
      <c r="AZ32" s="116"/>
      <c r="BA32" s="118"/>
      <c r="BB32" s="333" t="s">
        <v>173</v>
      </c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5"/>
      <c r="BO32" s="98"/>
      <c r="BP32" s="107"/>
      <c r="BQ32" s="118"/>
      <c r="BR32" s="333" t="s">
        <v>177</v>
      </c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5"/>
      <c r="CE32" s="107"/>
      <c r="CF32" s="107"/>
      <c r="CG32" s="118"/>
      <c r="CH32" s="333" t="s">
        <v>181</v>
      </c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5"/>
      <c r="CU32" s="107"/>
    </row>
    <row r="33" spans="2:99" x14ac:dyDescent="0.3">
      <c r="B33" s="127"/>
      <c r="C33" s="114"/>
      <c r="D33" s="345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7"/>
      <c r="Q33" s="99"/>
      <c r="R33" s="129"/>
      <c r="S33" s="114"/>
      <c r="T33" s="336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8"/>
      <c r="AG33" s="116"/>
      <c r="AH33" s="129"/>
      <c r="AI33" s="114"/>
      <c r="AJ33" s="336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8"/>
      <c r="AW33" s="117"/>
      <c r="AX33" s="117"/>
      <c r="AY33" s="118"/>
      <c r="AZ33" s="130"/>
      <c r="BA33" s="114"/>
      <c r="BB33" s="336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8"/>
      <c r="BO33" s="98"/>
      <c r="BP33" s="107"/>
      <c r="BQ33" s="120"/>
      <c r="BR33" s="336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8"/>
      <c r="CE33" s="107"/>
      <c r="CF33" s="107"/>
      <c r="CG33" s="120"/>
      <c r="CH33" s="336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8"/>
      <c r="CU33" s="107"/>
    </row>
    <row r="34" spans="2:99" x14ac:dyDescent="0.3">
      <c r="B34" s="127"/>
      <c r="C34" s="117"/>
      <c r="D34" s="345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7"/>
      <c r="Q34" s="99"/>
      <c r="R34" s="99"/>
      <c r="S34" s="117"/>
      <c r="T34" s="336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8"/>
      <c r="AG34" s="116"/>
      <c r="AH34" s="117"/>
      <c r="AI34" s="117"/>
      <c r="AJ34" s="336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8"/>
      <c r="AW34" s="117"/>
      <c r="AX34" s="117"/>
      <c r="AY34" s="118"/>
      <c r="AZ34" s="130"/>
      <c r="BA34" s="117"/>
      <c r="BB34" s="336"/>
      <c r="BC34" s="337"/>
      <c r="BD34" s="337"/>
      <c r="BE34" s="337"/>
      <c r="BF34" s="337"/>
      <c r="BG34" s="337"/>
      <c r="BH34" s="337"/>
      <c r="BI34" s="337"/>
      <c r="BJ34" s="337"/>
      <c r="BK34" s="337"/>
      <c r="BL34" s="337"/>
      <c r="BM34" s="337"/>
      <c r="BN34" s="338"/>
      <c r="BO34" s="98"/>
      <c r="BP34" s="131"/>
      <c r="BQ34" s="117"/>
      <c r="BR34" s="336"/>
      <c r="BS34" s="337"/>
      <c r="BT34" s="337"/>
      <c r="BU34" s="337"/>
      <c r="BV34" s="337"/>
      <c r="BW34" s="337"/>
      <c r="BX34" s="337"/>
      <c r="BY34" s="337"/>
      <c r="BZ34" s="337"/>
      <c r="CA34" s="337"/>
      <c r="CB34" s="337"/>
      <c r="CC34" s="337"/>
      <c r="CD34" s="338"/>
      <c r="CE34" s="107"/>
      <c r="CF34" s="131"/>
      <c r="CG34" s="117"/>
      <c r="CH34" s="336"/>
      <c r="CI34" s="337"/>
      <c r="CJ34" s="337"/>
      <c r="CK34" s="337"/>
      <c r="CL34" s="337"/>
      <c r="CM34" s="337"/>
      <c r="CN34" s="337"/>
      <c r="CO34" s="337"/>
      <c r="CP34" s="337"/>
      <c r="CQ34" s="337"/>
      <c r="CR34" s="337"/>
      <c r="CS34" s="337"/>
      <c r="CT34" s="338"/>
      <c r="CU34" s="107"/>
    </row>
    <row r="35" spans="2:99" x14ac:dyDescent="0.3">
      <c r="B35" s="127"/>
      <c r="C35" s="117"/>
      <c r="D35" s="348"/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50"/>
      <c r="Q35" s="99"/>
      <c r="R35" s="99"/>
      <c r="S35" s="117"/>
      <c r="T35" s="339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1"/>
      <c r="AG35" s="116"/>
      <c r="AH35" s="117"/>
      <c r="AI35" s="117"/>
      <c r="AJ35" s="339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1"/>
      <c r="AW35" s="117"/>
      <c r="AX35" s="117"/>
      <c r="AY35" s="118"/>
      <c r="AZ35" s="130"/>
      <c r="BA35" s="117"/>
      <c r="BB35" s="339"/>
      <c r="BC35" s="340"/>
      <c r="BD35" s="340"/>
      <c r="BE35" s="340"/>
      <c r="BF35" s="340"/>
      <c r="BG35" s="340"/>
      <c r="BH35" s="340"/>
      <c r="BI35" s="340"/>
      <c r="BJ35" s="340"/>
      <c r="BK35" s="340"/>
      <c r="BL35" s="340"/>
      <c r="BM35" s="340"/>
      <c r="BN35" s="341"/>
      <c r="BO35" s="98"/>
      <c r="BP35" s="131"/>
      <c r="BQ35" s="117"/>
      <c r="BR35" s="339"/>
      <c r="BS35" s="340"/>
      <c r="BT35" s="340"/>
      <c r="BU35" s="340"/>
      <c r="BV35" s="340"/>
      <c r="BW35" s="340"/>
      <c r="BX35" s="340"/>
      <c r="BY35" s="340"/>
      <c r="BZ35" s="340"/>
      <c r="CA35" s="340"/>
      <c r="CB35" s="340"/>
      <c r="CC35" s="340"/>
      <c r="CD35" s="341"/>
      <c r="CE35" s="107"/>
      <c r="CF35" s="131"/>
      <c r="CG35" s="117"/>
      <c r="CH35" s="339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1"/>
      <c r="CU35" s="107"/>
    </row>
    <row r="36" spans="2:99" x14ac:dyDescent="0.3">
      <c r="B36" s="127"/>
      <c r="C36" s="117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16"/>
      <c r="P36" s="116"/>
      <c r="Q36" s="99"/>
      <c r="R36" s="99"/>
      <c r="S36" s="117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16"/>
      <c r="AF36" s="116"/>
      <c r="AG36" s="98"/>
      <c r="AH36" s="99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99"/>
      <c r="AX36" s="99"/>
      <c r="AY36" s="102"/>
      <c r="AZ36" s="129"/>
      <c r="BA36" s="117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16"/>
      <c r="BN36" s="116"/>
      <c r="BO36" s="98"/>
      <c r="BP36" s="131"/>
      <c r="BQ36" s="117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16"/>
      <c r="CD36" s="116"/>
      <c r="CE36" s="107"/>
      <c r="CF36" s="131"/>
      <c r="CG36" s="117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16"/>
      <c r="CT36" s="116"/>
      <c r="CU36" s="107"/>
    </row>
    <row r="37" spans="2:99" ht="15.75" customHeight="1" x14ac:dyDescent="0.3">
      <c r="B37" s="127"/>
      <c r="C37" s="117"/>
      <c r="D37" s="333" t="s">
        <v>164</v>
      </c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5"/>
      <c r="Q37" s="99"/>
      <c r="R37" s="99"/>
      <c r="S37" s="117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98"/>
      <c r="AH37" s="99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8"/>
      <c r="AX37" s="99"/>
      <c r="AY37" s="102"/>
      <c r="AZ37" s="129"/>
      <c r="BA37" s="117"/>
      <c r="BB37" s="333" t="s">
        <v>174</v>
      </c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5"/>
      <c r="BO37" s="98"/>
      <c r="BP37" s="131"/>
      <c r="BQ37" s="117"/>
      <c r="BR37" s="333" t="s">
        <v>178</v>
      </c>
      <c r="BS37" s="334"/>
      <c r="BT37" s="334"/>
      <c r="BU37" s="334"/>
      <c r="BV37" s="334"/>
      <c r="BW37" s="334"/>
      <c r="BX37" s="334"/>
      <c r="BY37" s="334"/>
      <c r="BZ37" s="334"/>
      <c r="CA37" s="334"/>
      <c r="CB37" s="334"/>
      <c r="CC37" s="334"/>
      <c r="CD37" s="335"/>
      <c r="CE37" s="107"/>
      <c r="CF37" s="131"/>
      <c r="CG37" s="117"/>
      <c r="CH37" s="333" t="s">
        <v>182</v>
      </c>
      <c r="CI37" s="334"/>
      <c r="CJ37" s="334"/>
      <c r="CK37" s="334"/>
      <c r="CL37" s="334"/>
      <c r="CM37" s="334"/>
      <c r="CN37" s="334"/>
      <c r="CO37" s="334"/>
      <c r="CP37" s="334"/>
      <c r="CQ37" s="334"/>
      <c r="CR37" s="334"/>
      <c r="CS37" s="334"/>
      <c r="CT37" s="335"/>
      <c r="CU37" s="107"/>
    </row>
    <row r="38" spans="2:99" x14ac:dyDescent="0.3">
      <c r="B38" s="127"/>
      <c r="C38" s="114"/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8"/>
      <c r="Q38" s="99"/>
      <c r="R38" s="99"/>
      <c r="S38" s="117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98"/>
      <c r="AH38" s="99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8"/>
      <c r="AX38" s="99"/>
      <c r="AY38" s="102"/>
      <c r="AZ38" s="129"/>
      <c r="BA38" s="114"/>
      <c r="BB38" s="336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8"/>
      <c r="BO38" s="98"/>
      <c r="BP38" s="131"/>
      <c r="BQ38" s="114"/>
      <c r="BR38" s="336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8"/>
      <c r="CE38" s="107"/>
      <c r="CF38" s="131"/>
      <c r="CG38" s="114"/>
      <c r="CH38" s="336"/>
      <c r="CI38" s="337"/>
      <c r="CJ38" s="337"/>
      <c r="CK38" s="337"/>
      <c r="CL38" s="337"/>
      <c r="CM38" s="337"/>
      <c r="CN38" s="337"/>
      <c r="CO38" s="337"/>
      <c r="CP38" s="337"/>
      <c r="CQ38" s="337"/>
      <c r="CR38" s="337"/>
      <c r="CS38" s="337"/>
      <c r="CT38" s="338"/>
      <c r="CU38" s="107"/>
    </row>
    <row r="39" spans="2:99" x14ac:dyDescent="0.3">
      <c r="B39" s="97"/>
      <c r="C39" s="117"/>
      <c r="D39" s="336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8"/>
      <c r="Q39" s="99"/>
      <c r="R39" s="99"/>
      <c r="S39" s="117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98"/>
      <c r="AH39" s="99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8"/>
      <c r="AX39" s="99"/>
      <c r="AY39" s="102"/>
      <c r="AZ39" s="98"/>
      <c r="BA39" s="117"/>
      <c r="BB39" s="336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8"/>
      <c r="BO39" s="98"/>
      <c r="BP39" s="107"/>
      <c r="BQ39" s="117"/>
      <c r="BR39" s="336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8"/>
      <c r="CE39" s="107"/>
      <c r="CF39" s="107"/>
      <c r="CG39" s="117"/>
      <c r="CH39" s="336"/>
      <c r="CI39" s="337"/>
      <c r="CJ39" s="337"/>
      <c r="CK39" s="337"/>
      <c r="CL39" s="337"/>
      <c r="CM39" s="337"/>
      <c r="CN39" s="337"/>
      <c r="CO39" s="337"/>
      <c r="CP39" s="337"/>
      <c r="CQ39" s="337"/>
      <c r="CR39" s="337"/>
      <c r="CS39" s="337"/>
      <c r="CT39" s="338"/>
      <c r="CU39" s="107"/>
    </row>
    <row r="40" spans="2:99" x14ac:dyDescent="0.3">
      <c r="B40" s="97"/>
      <c r="C40" s="117"/>
      <c r="D40" s="33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1"/>
      <c r="Q40" s="99"/>
      <c r="R40" s="99"/>
      <c r="S40" s="117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98"/>
      <c r="AH40" s="99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8"/>
      <c r="AX40" s="99"/>
      <c r="AY40" s="102"/>
      <c r="AZ40" s="98"/>
      <c r="BA40" s="117"/>
      <c r="BB40" s="339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1"/>
      <c r="BO40" s="98"/>
      <c r="BP40" s="107"/>
      <c r="BQ40" s="117"/>
      <c r="BR40" s="339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1"/>
      <c r="CE40" s="107"/>
      <c r="CF40" s="107"/>
      <c r="CG40" s="117"/>
      <c r="CH40" s="339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1"/>
      <c r="CU40" s="107"/>
    </row>
    <row r="41" spans="2:99" x14ac:dyDescent="0.3">
      <c r="B41" s="97"/>
      <c r="C41" s="97"/>
      <c r="D41" s="97"/>
      <c r="E41" s="97"/>
      <c r="F41" s="97"/>
      <c r="G41" s="97"/>
      <c r="H41" s="97"/>
      <c r="I41" s="97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99"/>
      <c r="AF41" s="99"/>
      <c r="AG41" s="98"/>
      <c r="AH41" s="99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8"/>
      <c r="AX41" s="99"/>
      <c r="AY41" s="102"/>
      <c r="AZ41" s="98"/>
      <c r="BA41" s="99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99"/>
      <c r="BN41" s="99"/>
      <c r="BO41" s="98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</row>
    <row r="42" spans="2:99" x14ac:dyDescent="0.3">
      <c r="B42" s="91"/>
      <c r="C42" s="91"/>
      <c r="D42" s="91"/>
      <c r="E42" s="91"/>
      <c r="F42" s="91"/>
      <c r="G42" s="91"/>
      <c r="H42" s="91"/>
      <c r="I42" s="91"/>
      <c r="J42" s="2"/>
      <c r="K42" s="2"/>
      <c r="L42" s="2"/>
      <c r="M42" s="2"/>
      <c r="N42" s="2"/>
      <c r="O42" s="2"/>
      <c r="P42" s="2"/>
      <c r="Q42" s="8"/>
      <c r="R42" s="75"/>
      <c r="S42" s="76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9"/>
      <c r="AH42" s="80"/>
      <c r="AI42" s="80"/>
      <c r="AJ42" s="80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0"/>
      <c r="AV42" s="80"/>
      <c r="AW42" s="80"/>
      <c r="AX42" s="80"/>
      <c r="AY42" s="82"/>
      <c r="AZ42" s="80"/>
      <c r="BA42" s="76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8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</row>
    <row r="43" spans="2:99" x14ac:dyDescent="0.3">
      <c r="B43" s="91"/>
      <c r="C43" s="91"/>
      <c r="D43" s="91"/>
      <c r="E43" s="91"/>
      <c r="F43" s="91"/>
      <c r="G43" s="91"/>
      <c r="H43" s="91"/>
      <c r="I43" s="91"/>
      <c r="J43" s="1"/>
      <c r="K43" s="1"/>
      <c r="L43" s="1"/>
      <c r="M43" s="1"/>
      <c r="N43" s="1"/>
      <c r="O43" s="1"/>
      <c r="P43" s="1"/>
      <c r="Q43" s="1"/>
      <c r="R43" s="75"/>
      <c r="S43" s="76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9"/>
      <c r="AH43" s="79"/>
      <c r="AI43" s="75"/>
      <c r="AJ43" s="75"/>
      <c r="AK43" s="75"/>
      <c r="AL43" s="75"/>
      <c r="AM43" s="75"/>
      <c r="AN43" s="75"/>
      <c r="AO43" s="75"/>
      <c r="AP43" s="75"/>
      <c r="AQ43" s="83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95"/>
      <c r="BE43" s="95"/>
      <c r="BF43" s="85"/>
      <c r="BG43" s="77"/>
      <c r="BH43" s="77"/>
      <c r="BI43" s="77"/>
      <c r="BJ43" s="77"/>
      <c r="BK43" s="77"/>
      <c r="BL43" s="77"/>
      <c r="BM43" s="77"/>
      <c r="BN43" s="77"/>
      <c r="BO43" s="75"/>
      <c r="BP43" s="75"/>
      <c r="BQ43" s="76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</row>
    <row r="44" spans="2:99" x14ac:dyDescent="0.3">
      <c r="B44" s="91"/>
      <c r="C44" s="91"/>
      <c r="D44" s="91"/>
      <c r="E44" s="91"/>
      <c r="F44" s="91"/>
      <c r="G44" s="91"/>
      <c r="H44" s="91"/>
      <c r="I44" s="91"/>
      <c r="J44" s="1"/>
      <c r="K44" s="1"/>
      <c r="L44" s="1"/>
      <c r="M44" s="1"/>
      <c r="N44" s="1"/>
      <c r="O44" s="1"/>
      <c r="P44" s="1"/>
      <c r="Q44" s="1"/>
      <c r="R44" s="75"/>
      <c r="S44" s="76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9"/>
      <c r="AH44" s="79"/>
      <c r="AI44" s="75"/>
      <c r="AJ44" s="75"/>
      <c r="AK44" s="75"/>
      <c r="AL44" s="75"/>
      <c r="AM44" s="75"/>
      <c r="AN44" s="75"/>
      <c r="AO44" s="75"/>
      <c r="AP44" s="75"/>
      <c r="AQ44" s="86"/>
      <c r="AR44" s="327" t="s">
        <v>154</v>
      </c>
      <c r="AS44" s="328"/>
      <c r="AT44" s="328"/>
      <c r="AU44" s="328"/>
      <c r="AV44" s="328"/>
      <c r="AW44" s="328"/>
      <c r="AX44" s="328"/>
      <c r="AY44" s="328"/>
      <c r="AZ44" s="328"/>
      <c r="BA44" s="328"/>
      <c r="BB44" s="328"/>
      <c r="BC44" s="328"/>
      <c r="BD44" s="328"/>
      <c r="BE44" s="329"/>
      <c r="BF44" s="87"/>
      <c r="BG44" s="75"/>
      <c r="BH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</row>
    <row r="45" spans="2:99" x14ac:dyDescent="0.3">
      <c r="B45" s="91"/>
      <c r="C45" s="91"/>
      <c r="D45" s="91"/>
      <c r="E45" s="91"/>
      <c r="F45" s="91"/>
      <c r="G45" s="91"/>
      <c r="H45" s="91"/>
      <c r="I45" s="91"/>
      <c r="J45" s="1"/>
      <c r="K45" s="1"/>
      <c r="L45" s="1"/>
      <c r="M45" s="1"/>
      <c r="N45" s="1"/>
      <c r="O45" s="1"/>
      <c r="P45" s="1"/>
      <c r="Q45" s="1"/>
      <c r="R45" s="75"/>
      <c r="S45" s="76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9"/>
      <c r="AH45" s="79"/>
      <c r="AI45" s="75"/>
      <c r="AJ45" s="75"/>
      <c r="AK45" s="75"/>
      <c r="AL45" s="75"/>
      <c r="AM45" s="75"/>
      <c r="AN45" s="75"/>
      <c r="AO45" s="75"/>
      <c r="AP45" s="75"/>
      <c r="AQ45" s="86"/>
      <c r="AR45" s="330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2"/>
      <c r="BF45" s="87"/>
      <c r="BG45" s="75"/>
      <c r="BH45" s="75"/>
    </row>
    <row r="46" spans="2:99" x14ac:dyDescent="0.3">
      <c r="B46" s="91"/>
      <c r="C46" s="91"/>
      <c r="D46" s="91"/>
      <c r="E46" s="91"/>
      <c r="F46" s="91"/>
      <c r="G46" s="91"/>
      <c r="H46" s="91"/>
      <c r="I46" s="91"/>
      <c r="J46" s="1"/>
      <c r="K46" s="1"/>
      <c r="L46" s="1"/>
      <c r="M46" s="1"/>
      <c r="N46" s="1"/>
      <c r="O46" s="1"/>
      <c r="P46" s="1"/>
      <c r="Q46" s="1"/>
      <c r="R46" s="75"/>
      <c r="S46" s="75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5"/>
      <c r="AJ46" s="75"/>
      <c r="AK46" s="75"/>
      <c r="AL46" s="75"/>
      <c r="AM46" s="75"/>
      <c r="AN46" s="75"/>
      <c r="AO46" s="75"/>
      <c r="AP46" s="75"/>
      <c r="AQ46" s="85"/>
      <c r="AR46" s="96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5"/>
      <c r="BG46" s="75"/>
      <c r="BH46" s="75"/>
    </row>
    <row r="47" spans="2:99" x14ac:dyDescent="0.3">
      <c r="B47" s="91"/>
      <c r="C47" s="91"/>
      <c r="D47" s="91"/>
      <c r="E47" s="91"/>
      <c r="F47" s="91"/>
      <c r="G47" s="91"/>
      <c r="H47" s="91"/>
      <c r="I47" s="91"/>
      <c r="J47" s="1"/>
      <c r="K47" s="1"/>
      <c r="L47" s="1"/>
      <c r="M47" s="1"/>
      <c r="N47" s="1"/>
      <c r="O47" s="1"/>
      <c r="P47" s="1"/>
      <c r="Q47" s="1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BG47" s="75"/>
      <c r="BH47" s="75"/>
    </row>
    <row r="48" spans="2:99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</row>
    <row r="50" spans="2:99" x14ac:dyDescent="0.3">
      <c r="B50" s="97"/>
      <c r="C50" s="97"/>
      <c r="D50" s="97"/>
      <c r="E50" s="97"/>
      <c r="F50" s="97"/>
      <c r="G50" s="97"/>
      <c r="H50" s="97"/>
      <c r="I50" s="97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75"/>
    </row>
    <row r="51" spans="2:99" x14ac:dyDescent="0.3">
      <c r="B51" s="97"/>
      <c r="C51" s="97"/>
      <c r="D51" s="97"/>
      <c r="E51" s="97"/>
      <c r="F51" s="97"/>
      <c r="G51" s="97"/>
      <c r="H51" s="97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75"/>
    </row>
    <row r="52" spans="2:99" x14ac:dyDescent="0.3">
      <c r="B52" s="97"/>
      <c r="C52" s="97"/>
      <c r="D52" s="97"/>
      <c r="E52" s="97"/>
      <c r="F52" s="97"/>
      <c r="G52" s="97"/>
      <c r="H52" s="97"/>
      <c r="I52" s="97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75"/>
    </row>
    <row r="53" spans="2:99" x14ac:dyDescent="0.3">
      <c r="B53" s="97"/>
      <c r="C53" s="97"/>
      <c r="D53" s="97"/>
      <c r="E53" s="97"/>
      <c r="F53" s="97"/>
      <c r="G53" s="97"/>
      <c r="H53" s="97"/>
      <c r="I53" s="97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351" t="s">
        <v>183</v>
      </c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3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75"/>
    </row>
    <row r="54" spans="2:99" x14ac:dyDescent="0.3">
      <c r="B54" s="97"/>
      <c r="C54" s="97"/>
      <c r="D54" s="97"/>
      <c r="E54" s="97"/>
      <c r="F54" s="97"/>
      <c r="G54" s="97"/>
      <c r="H54" s="97"/>
      <c r="I54" s="97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354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6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75"/>
    </row>
    <row r="55" spans="2:99" x14ac:dyDescent="0.3">
      <c r="B55" s="97"/>
      <c r="C55" s="97"/>
      <c r="D55" s="97"/>
      <c r="E55" s="97"/>
      <c r="F55" s="97"/>
      <c r="G55" s="97"/>
      <c r="H55" s="97"/>
      <c r="I55" s="97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354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6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75"/>
    </row>
    <row r="56" spans="2:99" x14ac:dyDescent="0.3">
      <c r="B56" s="97"/>
      <c r="C56" s="97"/>
      <c r="D56" s="97"/>
      <c r="AI56" s="357"/>
      <c r="AJ56" s="358"/>
      <c r="AK56" s="358"/>
      <c r="AL56" s="358"/>
      <c r="AM56" s="358"/>
      <c r="AN56" s="358"/>
      <c r="AO56" s="358"/>
      <c r="AP56" s="358"/>
      <c r="AQ56" s="358"/>
      <c r="AR56" s="358"/>
      <c r="AS56" s="358"/>
      <c r="AT56" s="358"/>
      <c r="AU56" s="358"/>
      <c r="AV56" s="358"/>
      <c r="AW56" s="358"/>
      <c r="AX56" s="358"/>
      <c r="AY56" s="358"/>
      <c r="AZ56" s="358"/>
      <c r="BA56" s="358"/>
      <c r="BB56" s="358"/>
      <c r="BC56" s="358"/>
      <c r="BD56" s="358"/>
      <c r="BE56" s="358"/>
      <c r="BF56" s="358"/>
      <c r="BG56" s="358"/>
      <c r="BH56" s="358"/>
      <c r="BI56" s="358"/>
      <c r="BJ56" s="358"/>
      <c r="BK56" s="358"/>
      <c r="BL56" s="358"/>
      <c r="BM56" s="358"/>
      <c r="BN56" s="359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75"/>
    </row>
    <row r="57" spans="2:99" x14ac:dyDescent="0.3">
      <c r="B57" s="97"/>
      <c r="C57" s="97"/>
      <c r="D57" s="97"/>
      <c r="AK57" s="98"/>
      <c r="AL57" s="98"/>
      <c r="AM57" s="98"/>
      <c r="AN57" s="98"/>
      <c r="AO57" s="98"/>
      <c r="AP57" s="99"/>
      <c r="AQ57" s="99"/>
      <c r="AR57" s="99"/>
      <c r="AS57" s="99"/>
      <c r="AT57" s="99"/>
      <c r="AU57" s="99"/>
      <c r="AV57" s="99"/>
      <c r="AW57" s="99"/>
      <c r="AX57" s="139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89"/>
    </row>
    <row r="58" spans="2:99" x14ac:dyDescent="0.3">
      <c r="B58" s="97"/>
      <c r="C58" s="97"/>
      <c r="D58" s="97"/>
      <c r="AK58" s="98"/>
      <c r="AL58" s="98"/>
      <c r="AM58" s="98"/>
      <c r="AN58" s="98"/>
      <c r="AO58" s="98"/>
      <c r="AP58" s="99"/>
      <c r="AQ58" s="99"/>
      <c r="AR58" s="99"/>
      <c r="AS58" s="99"/>
      <c r="AT58" s="99"/>
      <c r="AU58" s="99"/>
      <c r="AV58" s="99"/>
      <c r="AW58" s="99"/>
      <c r="AX58" s="129"/>
      <c r="AY58" s="99"/>
      <c r="AZ58" s="99"/>
      <c r="BA58" s="99"/>
      <c r="BB58" s="99"/>
      <c r="BC58" s="99"/>
      <c r="BD58" s="99"/>
      <c r="BE58" s="99"/>
      <c r="BF58" s="99"/>
      <c r="BG58" s="99"/>
      <c r="BH58" s="98"/>
      <c r="BI58" s="98"/>
      <c r="BJ58" s="98"/>
      <c r="BK58" s="98"/>
      <c r="BL58" s="98"/>
      <c r="BM58" s="98"/>
      <c r="BN58" s="98"/>
      <c r="BO58" s="98"/>
      <c r="BP58" s="360" t="s">
        <v>148</v>
      </c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2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89"/>
    </row>
    <row r="59" spans="2:99" x14ac:dyDescent="0.3">
      <c r="B59" s="97"/>
      <c r="C59" s="97"/>
      <c r="D59" s="97"/>
      <c r="AK59" s="98"/>
      <c r="AL59" s="98"/>
      <c r="AM59" s="98"/>
      <c r="AN59" s="98"/>
      <c r="AO59" s="98"/>
      <c r="AP59" s="99"/>
      <c r="AQ59" s="99"/>
      <c r="AR59" s="99"/>
      <c r="AS59" s="99"/>
      <c r="AT59" s="99"/>
      <c r="AU59" s="99"/>
      <c r="AV59" s="99"/>
      <c r="AW59" s="99"/>
      <c r="AX59" s="99"/>
      <c r="AY59" s="105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36"/>
      <c r="BP59" s="363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5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89"/>
    </row>
    <row r="60" spans="2:99" x14ac:dyDescent="0.3">
      <c r="B60" s="97"/>
      <c r="C60" s="97"/>
      <c r="D60" s="97"/>
      <c r="E60" s="97"/>
      <c r="F60" s="97"/>
      <c r="G60" s="97"/>
      <c r="H60" s="97"/>
      <c r="I60" s="97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9"/>
      <c r="AQ60" s="99"/>
      <c r="AR60" s="99"/>
      <c r="AS60" s="99"/>
      <c r="AT60" s="99"/>
      <c r="AU60" s="99"/>
      <c r="AV60" s="99"/>
      <c r="AW60" s="99"/>
      <c r="AX60" s="99"/>
      <c r="AY60" s="102"/>
      <c r="AZ60" s="99"/>
      <c r="BA60" s="99"/>
      <c r="BB60" s="99"/>
      <c r="BC60" s="99"/>
      <c r="BD60" s="99"/>
      <c r="BE60" s="99"/>
      <c r="BF60" s="99"/>
      <c r="BG60" s="99"/>
      <c r="BH60" s="98"/>
      <c r="BI60" s="98"/>
      <c r="BJ60" s="98"/>
      <c r="BK60" s="98"/>
      <c r="BL60" s="98"/>
      <c r="BM60" s="98"/>
      <c r="BN60" s="98"/>
      <c r="BO60" s="98"/>
      <c r="BP60" s="363"/>
      <c r="BQ60" s="364"/>
      <c r="BR60" s="364"/>
      <c r="BS60" s="364"/>
      <c r="BT60" s="364"/>
      <c r="BU60" s="364"/>
      <c r="BV60" s="364"/>
      <c r="BW60" s="364"/>
      <c r="BX60" s="364"/>
      <c r="BY60" s="364"/>
      <c r="BZ60" s="364"/>
      <c r="CA60" s="364"/>
      <c r="CB60" s="365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89"/>
    </row>
    <row r="61" spans="2:99" x14ac:dyDescent="0.3">
      <c r="B61" s="97"/>
      <c r="C61" s="97"/>
      <c r="D61" s="97"/>
      <c r="E61" s="97"/>
      <c r="F61" s="97"/>
      <c r="G61" s="97"/>
      <c r="H61" s="97"/>
      <c r="I61" s="97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9"/>
      <c r="AQ61" s="99"/>
      <c r="AR61" s="99"/>
      <c r="AS61" s="99"/>
      <c r="AT61" s="99"/>
      <c r="AU61" s="99"/>
      <c r="AV61" s="99"/>
      <c r="AW61" s="99"/>
      <c r="AX61" s="99"/>
      <c r="AY61" s="102"/>
      <c r="AZ61" s="99"/>
      <c r="BA61" s="99"/>
      <c r="BB61" s="99"/>
      <c r="BC61" s="99"/>
      <c r="BD61" s="99"/>
      <c r="BE61" s="99"/>
      <c r="BF61" s="99"/>
      <c r="BG61" s="99"/>
      <c r="BH61" s="98"/>
      <c r="BI61" s="98"/>
      <c r="BJ61" s="98"/>
      <c r="BK61" s="98"/>
      <c r="BL61" s="98"/>
      <c r="BM61" s="98"/>
      <c r="BN61" s="98"/>
      <c r="BO61" s="98"/>
      <c r="BP61" s="366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36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75"/>
    </row>
    <row r="62" spans="2:99" x14ac:dyDescent="0.3">
      <c r="B62" s="97"/>
      <c r="C62" s="97"/>
      <c r="D62" s="97"/>
      <c r="E62" s="97"/>
      <c r="F62" s="97"/>
      <c r="G62" s="97"/>
      <c r="H62" s="97"/>
      <c r="I62" s="103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5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99"/>
      <c r="CN62" s="99"/>
      <c r="CO62" s="99"/>
      <c r="CP62" s="99"/>
      <c r="CQ62" s="99"/>
      <c r="CR62" s="99"/>
      <c r="CS62" s="99"/>
      <c r="CT62" s="99"/>
      <c r="CU62" s="76"/>
    </row>
    <row r="63" spans="2:99" x14ac:dyDescent="0.3">
      <c r="B63" s="97"/>
      <c r="C63" s="98"/>
      <c r="D63" s="98"/>
      <c r="E63" s="98"/>
      <c r="F63" s="98"/>
      <c r="G63" s="98"/>
      <c r="H63" s="98"/>
      <c r="I63" s="102"/>
      <c r="J63" s="98"/>
      <c r="K63" s="98"/>
      <c r="L63" s="98"/>
      <c r="M63" s="98"/>
      <c r="N63" s="98"/>
      <c r="O63" s="98"/>
      <c r="P63" s="98"/>
      <c r="Q63" s="99"/>
      <c r="R63" s="98"/>
      <c r="S63" s="98"/>
      <c r="T63" s="98"/>
      <c r="U63" s="98"/>
      <c r="V63" s="98"/>
      <c r="W63" s="98"/>
      <c r="X63" s="98"/>
      <c r="Y63" s="102"/>
      <c r="Z63" s="98"/>
      <c r="AA63" s="98"/>
      <c r="AB63" s="98"/>
      <c r="AC63" s="98"/>
      <c r="AD63" s="98"/>
      <c r="AE63" s="98"/>
      <c r="AF63" s="98"/>
      <c r="AG63" s="98"/>
      <c r="AH63" s="99"/>
      <c r="AI63" s="99"/>
      <c r="AJ63" s="99"/>
      <c r="AK63" s="99"/>
      <c r="AL63" s="99"/>
      <c r="AM63" s="99"/>
      <c r="AN63" s="99"/>
      <c r="AO63" s="99"/>
      <c r="AP63" s="106"/>
      <c r="AQ63" s="99"/>
      <c r="AR63" s="99"/>
      <c r="AS63" s="99"/>
      <c r="AT63" s="99"/>
      <c r="AU63" s="99"/>
      <c r="AV63" s="99"/>
      <c r="AW63" s="99"/>
      <c r="AX63" s="99"/>
      <c r="AY63" s="102"/>
      <c r="AZ63" s="98"/>
      <c r="BA63" s="98"/>
      <c r="BB63" s="98"/>
      <c r="BC63" s="98"/>
      <c r="BD63" s="98"/>
      <c r="BE63" s="98"/>
      <c r="BF63" s="98"/>
      <c r="BG63" s="102"/>
      <c r="BH63" s="98"/>
      <c r="BI63" s="98"/>
      <c r="BJ63" s="98"/>
      <c r="BK63" s="98"/>
      <c r="BL63" s="98"/>
      <c r="BM63" s="98"/>
      <c r="BN63" s="98"/>
      <c r="BO63" s="98"/>
      <c r="BP63" s="107"/>
      <c r="BQ63" s="107"/>
      <c r="BR63" s="107"/>
      <c r="BS63" s="107"/>
      <c r="BT63" s="107"/>
      <c r="BU63" s="107"/>
      <c r="BV63" s="107"/>
      <c r="BW63" s="108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8"/>
      <c r="CN63" s="109"/>
      <c r="CO63" s="107"/>
      <c r="CP63" s="107"/>
      <c r="CQ63" s="107"/>
      <c r="CR63" s="107"/>
      <c r="CS63" s="107"/>
      <c r="CT63" s="107"/>
      <c r="CU63" s="90"/>
    </row>
    <row r="64" spans="2:99" ht="15.6" x14ac:dyDescent="0.3">
      <c r="B64" s="97"/>
      <c r="C64" s="360" t="s">
        <v>184</v>
      </c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2"/>
      <c r="Q64" s="110"/>
      <c r="R64" s="111"/>
      <c r="S64" s="360" t="s">
        <v>185</v>
      </c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2"/>
      <c r="AG64" s="111"/>
      <c r="AH64" s="110"/>
      <c r="AI64" s="360" t="s">
        <v>186</v>
      </c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2"/>
      <c r="AW64" s="110"/>
      <c r="AX64" s="110"/>
      <c r="AY64" s="112"/>
      <c r="AZ64" s="111"/>
      <c r="BA64" s="360" t="s">
        <v>187</v>
      </c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2"/>
      <c r="BO64" s="111"/>
      <c r="BP64" s="113"/>
      <c r="BQ64" s="360" t="s">
        <v>188</v>
      </c>
      <c r="BR64" s="361"/>
      <c r="BS64" s="361"/>
      <c r="BT64" s="361"/>
      <c r="BU64" s="361"/>
      <c r="BV64" s="361"/>
      <c r="BW64" s="361"/>
      <c r="BX64" s="361"/>
      <c r="BY64" s="361"/>
      <c r="BZ64" s="361"/>
      <c r="CA64" s="361"/>
      <c r="CB64" s="361"/>
      <c r="CC64" s="361"/>
      <c r="CD64" s="362"/>
      <c r="CE64" s="113"/>
      <c r="CF64" s="113"/>
      <c r="CG64" s="360" t="s">
        <v>189</v>
      </c>
      <c r="CH64" s="361"/>
      <c r="CI64" s="361"/>
      <c r="CJ64" s="361"/>
      <c r="CK64" s="361"/>
      <c r="CL64" s="361"/>
      <c r="CM64" s="361"/>
      <c r="CN64" s="361"/>
      <c r="CO64" s="361"/>
      <c r="CP64" s="361"/>
      <c r="CQ64" s="361"/>
      <c r="CR64" s="361"/>
      <c r="CS64" s="361"/>
      <c r="CT64" s="362"/>
      <c r="CU64" s="90"/>
    </row>
    <row r="65" spans="2:99" ht="15.6" x14ac:dyDescent="0.3">
      <c r="B65" s="97"/>
      <c r="C65" s="363"/>
      <c r="D65" s="364"/>
      <c r="E65" s="364"/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5"/>
      <c r="Q65" s="110"/>
      <c r="R65" s="111"/>
      <c r="S65" s="363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5"/>
      <c r="AG65" s="111"/>
      <c r="AH65" s="110"/>
      <c r="AI65" s="363"/>
      <c r="AJ65" s="364"/>
      <c r="AK65" s="364"/>
      <c r="AL65" s="364"/>
      <c r="AM65" s="364"/>
      <c r="AN65" s="364"/>
      <c r="AO65" s="364"/>
      <c r="AP65" s="364"/>
      <c r="AQ65" s="364"/>
      <c r="AR65" s="364"/>
      <c r="AS65" s="364"/>
      <c r="AT65" s="364"/>
      <c r="AU65" s="364"/>
      <c r="AV65" s="365"/>
      <c r="AW65" s="110"/>
      <c r="AX65" s="110"/>
      <c r="AY65" s="112"/>
      <c r="AZ65" s="111"/>
      <c r="BA65" s="363"/>
      <c r="BB65" s="364"/>
      <c r="BC65" s="364"/>
      <c r="BD65" s="364"/>
      <c r="BE65" s="364"/>
      <c r="BF65" s="364"/>
      <c r="BG65" s="364"/>
      <c r="BH65" s="364"/>
      <c r="BI65" s="364"/>
      <c r="BJ65" s="364"/>
      <c r="BK65" s="364"/>
      <c r="BL65" s="364"/>
      <c r="BM65" s="364"/>
      <c r="BN65" s="365"/>
      <c r="BO65" s="111"/>
      <c r="BP65" s="113"/>
      <c r="BQ65" s="363"/>
      <c r="BR65" s="364"/>
      <c r="BS65" s="364"/>
      <c r="BT65" s="364"/>
      <c r="BU65" s="364"/>
      <c r="BV65" s="364"/>
      <c r="BW65" s="364"/>
      <c r="BX65" s="364"/>
      <c r="BY65" s="364"/>
      <c r="BZ65" s="364"/>
      <c r="CA65" s="364"/>
      <c r="CB65" s="364"/>
      <c r="CC65" s="364"/>
      <c r="CD65" s="365"/>
      <c r="CE65" s="113"/>
      <c r="CF65" s="113"/>
      <c r="CG65" s="363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364"/>
      <c r="CS65" s="364"/>
      <c r="CT65" s="365"/>
      <c r="CU65" s="90"/>
    </row>
    <row r="66" spans="2:99" ht="15.6" x14ac:dyDescent="0.3">
      <c r="B66" s="97"/>
      <c r="C66" s="363"/>
      <c r="D66" s="364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5"/>
      <c r="Q66" s="110"/>
      <c r="R66" s="111"/>
      <c r="S66" s="363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5"/>
      <c r="AG66" s="111"/>
      <c r="AH66" s="110"/>
      <c r="AI66" s="363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5"/>
      <c r="AW66" s="110"/>
      <c r="AX66" s="110"/>
      <c r="AY66" s="112"/>
      <c r="AZ66" s="111"/>
      <c r="BA66" s="363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5"/>
      <c r="BO66" s="111"/>
      <c r="BP66" s="113"/>
      <c r="BQ66" s="363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5"/>
      <c r="CE66" s="113"/>
      <c r="CF66" s="113"/>
      <c r="CG66" s="363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364"/>
      <c r="CS66" s="364"/>
      <c r="CT66" s="365"/>
      <c r="CU66" s="90"/>
    </row>
    <row r="67" spans="2:99" ht="15.6" x14ac:dyDescent="0.3">
      <c r="B67" s="97"/>
      <c r="C67" s="366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8"/>
      <c r="Q67" s="110"/>
      <c r="R67" s="111"/>
      <c r="S67" s="366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8"/>
      <c r="AG67" s="111"/>
      <c r="AH67" s="110"/>
      <c r="AI67" s="366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8"/>
      <c r="AW67" s="110"/>
      <c r="AX67" s="110"/>
      <c r="AY67" s="112"/>
      <c r="AZ67" s="111"/>
      <c r="BA67" s="366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368"/>
      <c r="BO67" s="111"/>
      <c r="BP67" s="113"/>
      <c r="BQ67" s="366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367"/>
      <c r="CC67" s="367"/>
      <c r="CD67" s="368"/>
      <c r="CE67" s="113"/>
      <c r="CF67" s="113"/>
      <c r="CG67" s="366"/>
      <c r="CH67" s="367"/>
      <c r="CI67" s="367"/>
      <c r="CJ67" s="367"/>
      <c r="CK67" s="367"/>
      <c r="CL67" s="367"/>
      <c r="CM67" s="367"/>
      <c r="CN67" s="367"/>
      <c r="CO67" s="367"/>
      <c r="CP67" s="367"/>
      <c r="CQ67" s="367"/>
      <c r="CR67" s="367"/>
      <c r="CS67" s="367"/>
      <c r="CT67" s="368"/>
      <c r="CU67" s="90"/>
    </row>
    <row r="68" spans="2:99" x14ac:dyDescent="0.3">
      <c r="B68" s="97"/>
      <c r="C68" s="114"/>
      <c r="D68" s="114"/>
      <c r="E68" s="114"/>
      <c r="F68" s="114"/>
      <c r="G68" s="114"/>
      <c r="H68" s="115"/>
      <c r="I68" s="116"/>
      <c r="J68" s="116"/>
      <c r="K68" s="116"/>
      <c r="L68" s="116"/>
      <c r="M68" s="116"/>
      <c r="N68" s="116"/>
      <c r="O68" s="116"/>
      <c r="P68" s="116"/>
      <c r="Q68" s="99"/>
      <c r="R68" s="98"/>
      <c r="S68" s="114"/>
      <c r="T68" s="114"/>
      <c r="U68" s="114"/>
      <c r="V68" s="114"/>
      <c r="W68" s="114"/>
      <c r="X68" s="115"/>
      <c r="Y68" s="116"/>
      <c r="Z68" s="116"/>
      <c r="AA68" s="116"/>
      <c r="AB68" s="116"/>
      <c r="AC68" s="117"/>
      <c r="AD68" s="117"/>
      <c r="AE68" s="117"/>
      <c r="AF68" s="117"/>
      <c r="AG68" s="116"/>
      <c r="AH68" s="98"/>
      <c r="AI68" s="114"/>
      <c r="AJ68" s="114"/>
      <c r="AK68" s="114"/>
      <c r="AL68" s="114"/>
      <c r="AM68" s="114"/>
      <c r="AN68" s="115"/>
      <c r="AO68" s="116"/>
      <c r="AP68" s="116"/>
      <c r="AQ68" s="116"/>
      <c r="AR68" s="116"/>
      <c r="AS68" s="116"/>
      <c r="AT68" s="116"/>
      <c r="AU68" s="116"/>
      <c r="AV68" s="116"/>
      <c r="AW68" s="117"/>
      <c r="AX68" s="117"/>
      <c r="AY68" s="118"/>
      <c r="AZ68" s="116"/>
      <c r="BA68" s="114"/>
      <c r="BB68" s="114"/>
      <c r="BC68" s="114"/>
      <c r="BD68" s="114"/>
      <c r="BE68" s="114"/>
      <c r="BF68" s="115"/>
      <c r="BG68" s="116"/>
      <c r="BH68" s="116"/>
      <c r="BI68" s="116"/>
      <c r="BJ68" s="116"/>
      <c r="BK68" s="116"/>
      <c r="BL68" s="116"/>
      <c r="BM68" s="116"/>
      <c r="BN68" s="116"/>
      <c r="BO68" s="98"/>
      <c r="BP68" s="107"/>
      <c r="BQ68" s="114"/>
      <c r="BR68" s="114"/>
      <c r="BS68" s="114"/>
      <c r="BT68" s="114"/>
      <c r="BU68" s="114"/>
      <c r="BV68" s="115"/>
      <c r="BW68" s="116"/>
      <c r="BX68" s="116"/>
      <c r="BY68" s="116"/>
      <c r="BZ68" s="116"/>
      <c r="CA68" s="116"/>
      <c r="CB68" s="116"/>
      <c r="CC68" s="116"/>
      <c r="CD68" s="116"/>
      <c r="CE68" s="107"/>
      <c r="CF68" s="107"/>
      <c r="CG68" s="114"/>
      <c r="CH68" s="114"/>
      <c r="CI68" s="114"/>
      <c r="CJ68" s="114"/>
      <c r="CK68" s="114"/>
      <c r="CL68" s="115"/>
      <c r="CM68" s="116"/>
      <c r="CN68" s="116"/>
      <c r="CO68" s="116"/>
      <c r="CP68" s="116"/>
      <c r="CQ68" s="116"/>
      <c r="CR68" s="116"/>
      <c r="CS68" s="116"/>
      <c r="CT68" s="116"/>
      <c r="CU68" s="90"/>
    </row>
    <row r="69" spans="2:99" x14ac:dyDescent="0.3">
      <c r="B69" s="97"/>
      <c r="C69" s="118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99"/>
      <c r="R69" s="98"/>
      <c r="S69" s="118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6"/>
      <c r="AH69" s="98"/>
      <c r="AI69" s="125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7"/>
      <c r="AX69" s="117"/>
      <c r="AY69" s="118"/>
      <c r="AZ69" s="116"/>
      <c r="BA69" s="118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98"/>
      <c r="BP69" s="107"/>
      <c r="BQ69" s="118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07"/>
      <c r="CF69" s="107"/>
      <c r="CG69" s="118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90"/>
    </row>
    <row r="70" spans="2:99" ht="15.75" customHeight="1" x14ac:dyDescent="0.3">
      <c r="B70" s="97"/>
      <c r="C70" s="118"/>
      <c r="D70" s="333" t="s">
        <v>190</v>
      </c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5"/>
      <c r="Q70" s="99"/>
      <c r="R70" s="98"/>
      <c r="S70" s="118"/>
      <c r="T70" s="333" t="s">
        <v>194</v>
      </c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5"/>
      <c r="AG70" s="116"/>
      <c r="AH70" s="98"/>
      <c r="AI70" s="118"/>
      <c r="AJ70" s="333" t="s">
        <v>197</v>
      </c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5"/>
      <c r="AW70" s="117"/>
      <c r="AX70" s="117"/>
      <c r="AY70" s="118"/>
      <c r="AZ70" s="116"/>
      <c r="BA70" s="118"/>
      <c r="BB70" s="333" t="s">
        <v>201</v>
      </c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5"/>
      <c r="BO70" s="119"/>
      <c r="BP70" s="107"/>
      <c r="BQ70" s="118"/>
      <c r="BR70" s="333" t="s">
        <v>205</v>
      </c>
      <c r="BS70" s="334"/>
      <c r="BT70" s="334"/>
      <c r="BU70" s="334"/>
      <c r="BV70" s="334"/>
      <c r="BW70" s="334"/>
      <c r="BX70" s="334"/>
      <c r="BY70" s="334"/>
      <c r="BZ70" s="334"/>
      <c r="CA70" s="334"/>
      <c r="CB70" s="334"/>
      <c r="CC70" s="334"/>
      <c r="CD70" s="335"/>
      <c r="CE70" s="107"/>
      <c r="CF70" s="107"/>
      <c r="CG70" s="118"/>
      <c r="CH70" s="333" t="s">
        <v>209</v>
      </c>
      <c r="CI70" s="334"/>
      <c r="CJ70" s="334"/>
      <c r="CK70" s="334"/>
      <c r="CL70" s="334"/>
      <c r="CM70" s="334"/>
      <c r="CN70" s="334"/>
      <c r="CO70" s="334"/>
      <c r="CP70" s="334"/>
      <c r="CQ70" s="334"/>
      <c r="CR70" s="334"/>
      <c r="CS70" s="334"/>
      <c r="CT70" s="335"/>
      <c r="CU70" s="90"/>
    </row>
    <row r="71" spans="2:99" x14ac:dyDescent="0.3">
      <c r="B71" s="97"/>
      <c r="C71" s="120"/>
      <c r="D71" s="336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8"/>
      <c r="Q71" s="99"/>
      <c r="R71" s="98"/>
      <c r="S71" s="120"/>
      <c r="T71" s="336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8"/>
      <c r="AG71" s="116"/>
      <c r="AH71" s="98"/>
      <c r="AI71" s="120"/>
      <c r="AJ71" s="336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8"/>
      <c r="AW71" s="117"/>
      <c r="AX71" s="117"/>
      <c r="AY71" s="118"/>
      <c r="AZ71" s="116"/>
      <c r="BA71" s="120"/>
      <c r="BB71" s="336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8"/>
      <c r="BO71" s="119"/>
      <c r="BP71" s="107"/>
      <c r="BQ71" s="120"/>
      <c r="BR71" s="336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8"/>
      <c r="CE71" s="107"/>
      <c r="CF71" s="107"/>
      <c r="CG71" s="120"/>
      <c r="CH71" s="336"/>
      <c r="CI71" s="337"/>
      <c r="CJ71" s="337"/>
      <c r="CK71" s="337"/>
      <c r="CL71" s="337"/>
      <c r="CM71" s="337"/>
      <c r="CN71" s="337"/>
      <c r="CO71" s="337"/>
      <c r="CP71" s="337"/>
      <c r="CQ71" s="337"/>
      <c r="CR71" s="337"/>
      <c r="CS71" s="337"/>
      <c r="CT71" s="338"/>
      <c r="CU71" s="90"/>
    </row>
    <row r="72" spans="2:99" x14ac:dyDescent="0.3">
      <c r="B72" s="97"/>
      <c r="C72" s="118"/>
      <c r="D72" s="336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8"/>
      <c r="Q72" s="99"/>
      <c r="R72" s="98"/>
      <c r="S72" s="118"/>
      <c r="T72" s="336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8"/>
      <c r="AG72" s="116"/>
      <c r="AH72" s="98"/>
      <c r="AI72" s="118"/>
      <c r="AJ72" s="336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8"/>
      <c r="AW72" s="117"/>
      <c r="AX72" s="117"/>
      <c r="AY72" s="118"/>
      <c r="AZ72" s="116"/>
      <c r="BA72" s="118"/>
      <c r="BB72" s="336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8"/>
      <c r="BO72" s="119"/>
      <c r="BP72" s="107"/>
      <c r="BQ72" s="118"/>
      <c r="BR72" s="336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8"/>
      <c r="CE72" s="107"/>
      <c r="CF72" s="107"/>
      <c r="CG72" s="118"/>
      <c r="CH72" s="336"/>
      <c r="CI72" s="337"/>
      <c r="CJ72" s="337"/>
      <c r="CK72" s="337"/>
      <c r="CL72" s="337"/>
      <c r="CM72" s="337"/>
      <c r="CN72" s="337"/>
      <c r="CO72" s="337"/>
      <c r="CP72" s="337"/>
      <c r="CQ72" s="337"/>
      <c r="CR72" s="337"/>
      <c r="CS72" s="337"/>
      <c r="CT72" s="338"/>
      <c r="CU72" s="90"/>
    </row>
    <row r="73" spans="2:99" x14ac:dyDescent="0.3">
      <c r="B73" s="97"/>
      <c r="C73" s="118"/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1"/>
      <c r="Q73" s="99"/>
      <c r="R73" s="98"/>
      <c r="S73" s="118"/>
      <c r="T73" s="339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1"/>
      <c r="AG73" s="116"/>
      <c r="AH73" s="98"/>
      <c r="AI73" s="118"/>
      <c r="AJ73" s="339"/>
      <c r="AK73" s="340"/>
      <c r="AL73" s="340"/>
      <c r="AM73" s="340"/>
      <c r="AN73" s="340"/>
      <c r="AO73" s="340"/>
      <c r="AP73" s="340"/>
      <c r="AQ73" s="340"/>
      <c r="AR73" s="340"/>
      <c r="AS73" s="340"/>
      <c r="AT73" s="340"/>
      <c r="AU73" s="340"/>
      <c r="AV73" s="341"/>
      <c r="AW73" s="117"/>
      <c r="AX73" s="117"/>
      <c r="AY73" s="118"/>
      <c r="AZ73" s="116"/>
      <c r="BA73" s="118"/>
      <c r="BB73" s="339"/>
      <c r="BC73" s="340"/>
      <c r="BD73" s="340"/>
      <c r="BE73" s="340"/>
      <c r="BF73" s="340"/>
      <c r="BG73" s="340"/>
      <c r="BH73" s="340"/>
      <c r="BI73" s="340"/>
      <c r="BJ73" s="340"/>
      <c r="BK73" s="340"/>
      <c r="BL73" s="340"/>
      <c r="BM73" s="340"/>
      <c r="BN73" s="341"/>
      <c r="BO73" s="119"/>
      <c r="BP73" s="107"/>
      <c r="BQ73" s="118"/>
      <c r="BR73" s="339"/>
      <c r="BS73" s="340"/>
      <c r="BT73" s="340"/>
      <c r="BU73" s="340"/>
      <c r="BV73" s="340"/>
      <c r="BW73" s="340"/>
      <c r="BX73" s="340"/>
      <c r="BY73" s="340"/>
      <c r="BZ73" s="340"/>
      <c r="CA73" s="340"/>
      <c r="CB73" s="340"/>
      <c r="CC73" s="340"/>
      <c r="CD73" s="341"/>
      <c r="CE73" s="107"/>
      <c r="CF73" s="107"/>
      <c r="CG73" s="118"/>
      <c r="CH73" s="339"/>
      <c r="CI73" s="340"/>
      <c r="CJ73" s="340"/>
      <c r="CK73" s="340"/>
      <c r="CL73" s="340"/>
      <c r="CM73" s="340"/>
      <c r="CN73" s="340"/>
      <c r="CO73" s="340"/>
      <c r="CP73" s="340"/>
      <c r="CQ73" s="340"/>
      <c r="CR73" s="340"/>
      <c r="CS73" s="340"/>
      <c r="CT73" s="341"/>
      <c r="CU73" s="90"/>
    </row>
    <row r="74" spans="2:99" x14ac:dyDescent="0.3">
      <c r="B74" s="97"/>
      <c r="C74" s="118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16"/>
      <c r="P74" s="116"/>
      <c r="Q74" s="99"/>
      <c r="R74" s="98"/>
      <c r="S74" s="118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17"/>
      <c r="AF74" s="117"/>
      <c r="AG74" s="116"/>
      <c r="AH74" s="98"/>
      <c r="AI74" s="118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16"/>
      <c r="AV74" s="116"/>
      <c r="AW74" s="117"/>
      <c r="AX74" s="117"/>
      <c r="AY74" s="118"/>
      <c r="AZ74" s="116"/>
      <c r="BA74" s="118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16"/>
      <c r="BN74" s="116"/>
      <c r="BO74" s="98"/>
      <c r="BP74" s="107"/>
      <c r="BQ74" s="118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16"/>
      <c r="CD74" s="116"/>
      <c r="CE74" s="107"/>
      <c r="CF74" s="107"/>
      <c r="CG74" s="118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16"/>
      <c r="CT74" s="116"/>
      <c r="CU74" s="90"/>
    </row>
    <row r="75" spans="2:99" ht="15.75" customHeight="1" x14ac:dyDescent="0.3">
      <c r="B75" s="97"/>
      <c r="C75" s="118"/>
      <c r="D75" s="333" t="s">
        <v>191</v>
      </c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5"/>
      <c r="Q75" s="99"/>
      <c r="R75" s="98"/>
      <c r="S75" s="118"/>
      <c r="T75" s="333" t="s">
        <v>195</v>
      </c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5"/>
      <c r="AG75" s="116"/>
      <c r="AH75" s="98"/>
      <c r="AI75" s="118"/>
      <c r="AJ75" s="333" t="s">
        <v>198</v>
      </c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5"/>
      <c r="AW75" s="117"/>
      <c r="AX75" s="117"/>
      <c r="AY75" s="118"/>
      <c r="AZ75" s="116"/>
      <c r="BA75" s="118"/>
      <c r="BB75" s="333" t="s">
        <v>202</v>
      </c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5"/>
      <c r="BO75" s="98"/>
      <c r="BP75" s="107"/>
      <c r="BQ75" s="118"/>
      <c r="BR75" s="333" t="s">
        <v>206</v>
      </c>
      <c r="BS75" s="334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35"/>
      <c r="CE75" s="107"/>
      <c r="CF75" s="107"/>
      <c r="CG75" s="118"/>
      <c r="CH75" s="333" t="s">
        <v>210</v>
      </c>
      <c r="CI75" s="334"/>
      <c r="CJ75" s="334"/>
      <c r="CK75" s="334"/>
      <c r="CL75" s="334"/>
      <c r="CM75" s="334"/>
      <c r="CN75" s="334"/>
      <c r="CO75" s="334"/>
      <c r="CP75" s="334"/>
      <c r="CQ75" s="334"/>
      <c r="CR75" s="334"/>
      <c r="CS75" s="334"/>
      <c r="CT75" s="335"/>
      <c r="CU75" s="90"/>
    </row>
    <row r="76" spans="2:99" x14ac:dyDescent="0.3">
      <c r="B76" s="97"/>
      <c r="C76" s="120"/>
      <c r="D76" s="336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8"/>
      <c r="Q76" s="99"/>
      <c r="R76" s="98"/>
      <c r="S76" s="120"/>
      <c r="T76" s="336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8"/>
      <c r="AG76" s="116"/>
      <c r="AH76" s="98"/>
      <c r="AI76" s="120"/>
      <c r="AJ76" s="336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8"/>
      <c r="AW76" s="117"/>
      <c r="AX76" s="117"/>
      <c r="AY76" s="118"/>
      <c r="AZ76" s="116"/>
      <c r="BA76" s="120"/>
      <c r="BB76" s="336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8"/>
      <c r="BO76" s="98"/>
      <c r="BP76" s="107"/>
      <c r="BQ76" s="120"/>
      <c r="BR76" s="336"/>
      <c r="BS76" s="337"/>
      <c r="BT76" s="337"/>
      <c r="BU76" s="337"/>
      <c r="BV76" s="337"/>
      <c r="BW76" s="337"/>
      <c r="BX76" s="337"/>
      <c r="BY76" s="337"/>
      <c r="BZ76" s="337"/>
      <c r="CA76" s="337"/>
      <c r="CB76" s="337"/>
      <c r="CC76" s="337"/>
      <c r="CD76" s="338"/>
      <c r="CE76" s="107"/>
      <c r="CF76" s="107"/>
      <c r="CG76" s="120"/>
      <c r="CH76" s="336"/>
      <c r="CI76" s="337"/>
      <c r="CJ76" s="337"/>
      <c r="CK76" s="337"/>
      <c r="CL76" s="337"/>
      <c r="CM76" s="337"/>
      <c r="CN76" s="337"/>
      <c r="CO76" s="337"/>
      <c r="CP76" s="337"/>
      <c r="CQ76" s="337"/>
      <c r="CR76" s="337"/>
      <c r="CS76" s="337"/>
      <c r="CT76" s="338"/>
      <c r="CU76" s="90"/>
    </row>
    <row r="77" spans="2:99" x14ac:dyDescent="0.3">
      <c r="B77" s="97"/>
      <c r="C77" s="124"/>
      <c r="D77" s="336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8"/>
      <c r="Q77" s="99"/>
      <c r="R77" s="98"/>
      <c r="S77" s="125"/>
      <c r="T77" s="336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8"/>
      <c r="AG77" s="116"/>
      <c r="AH77" s="98"/>
      <c r="AI77" s="124"/>
      <c r="AJ77" s="336"/>
      <c r="AK77" s="337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8"/>
      <c r="AW77" s="117"/>
      <c r="AX77" s="117"/>
      <c r="AY77" s="118"/>
      <c r="AZ77" s="117"/>
      <c r="BA77" s="125"/>
      <c r="BB77" s="336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8"/>
      <c r="BO77" s="98"/>
      <c r="BP77" s="107"/>
      <c r="BQ77" s="125"/>
      <c r="BR77" s="336"/>
      <c r="BS77" s="337"/>
      <c r="BT77" s="337"/>
      <c r="BU77" s="337"/>
      <c r="BV77" s="337"/>
      <c r="BW77" s="337"/>
      <c r="BX77" s="337"/>
      <c r="BY77" s="337"/>
      <c r="BZ77" s="337"/>
      <c r="CA77" s="337"/>
      <c r="CB77" s="337"/>
      <c r="CC77" s="337"/>
      <c r="CD77" s="338"/>
      <c r="CE77" s="107"/>
      <c r="CF77" s="107"/>
      <c r="CG77" s="125"/>
      <c r="CH77" s="336"/>
      <c r="CI77" s="337"/>
      <c r="CJ77" s="337"/>
      <c r="CK77" s="337"/>
      <c r="CL77" s="337"/>
      <c r="CM77" s="337"/>
      <c r="CN77" s="337"/>
      <c r="CO77" s="337"/>
      <c r="CP77" s="337"/>
      <c r="CQ77" s="337"/>
      <c r="CR77" s="337"/>
      <c r="CS77" s="337"/>
      <c r="CT77" s="338"/>
      <c r="CU77" s="90"/>
    </row>
    <row r="78" spans="2:99" x14ac:dyDescent="0.3">
      <c r="B78" s="97"/>
      <c r="C78" s="126"/>
      <c r="D78" s="339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1"/>
      <c r="Q78" s="99"/>
      <c r="R78" s="98"/>
      <c r="S78" s="118"/>
      <c r="T78" s="339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1"/>
      <c r="AG78" s="116"/>
      <c r="AH78" s="98"/>
      <c r="AI78" s="126"/>
      <c r="AJ78" s="339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1"/>
      <c r="AW78" s="117"/>
      <c r="AX78" s="117"/>
      <c r="AY78" s="118"/>
      <c r="AZ78" s="117"/>
      <c r="BA78" s="118"/>
      <c r="BB78" s="339"/>
      <c r="BC78" s="340"/>
      <c r="BD78" s="340"/>
      <c r="BE78" s="340"/>
      <c r="BF78" s="340"/>
      <c r="BG78" s="340"/>
      <c r="BH78" s="340"/>
      <c r="BI78" s="340"/>
      <c r="BJ78" s="340"/>
      <c r="BK78" s="340"/>
      <c r="BL78" s="340"/>
      <c r="BM78" s="340"/>
      <c r="BN78" s="341"/>
      <c r="BO78" s="98"/>
      <c r="BP78" s="107"/>
      <c r="BQ78" s="118"/>
      <c r="BR78" s="339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1"/>
      <c r="CE78" s="107"/>
      <c r="CF78" s="107"/>
      <c r="CG78" s="118"/>
      <c r="CH78" s="339"/>
      <c r="CI78" s="340"/>
      <c r="CJ78" s="340"/>
      <c r="CK78" s="340"/>
      <c r="CL78" s="340"/>
      <c r="CM78" s="340"/>
      <c r="CN78" s="340"/>
      <c r="CO78" s="340"/>
      <c r="CP78" s="340"/>
      <c r="CQ78" s="340"/>
      <c r="CR78" s="340"/>
      <c r="CS78" s="340"/>
      <c r="CT78" s="341"/>
      <c r="CU78" s="90"/>
    </row>
    <row r="79" spans="2:99" x14ac:dyDescent="0.3">
      <c r="B79" s="127"/>
      <c r="C79" s="117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16"/>
      <c r="P79" s="116"/>
      <c r="Q79" s="99"/>
      <c r="R79" s="98"/>
      <c r="S79" s="118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17"/>
      <c r="AF79" s="117"/>
      <c r="AG79" s="116"/>
      <c r="AH79" s="98"/>
      <c r="AI79" s="118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16"/>
      <c r="AV79" s="116"/>
      <c r="AW79" s="117"/>
      <c r="AX79" s="117"/>
      <c r="AY79" s="118"/>
      <c r="AZ79" s="117"/>
      <c r="BA79" s="118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16"/>
      <c r="BN79" s="116"/>
      <c r="BO79" s="98"/>
      <c r="BP79" s="107"/>
      <c r="BQ79" s="118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16"/>
      <c r="CD79" s="116"/>
      <c r="CE79" s="107"/>
      <c r="CF79" s="107"/>
      <c r="CG79" s="118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16"/>
      <c r="CT79" s="116"/>
      <c r="CU79" s="90"/>
    </row>
    <row r="80" spans="2:99" ht="15.75" customHeight="1" x14ac:dyDescent="0.3">
      <c r="B80" s="127"/>
      <c r="C80" s="117"/>
      <c r="D80" s="342" t="s">
        <v>192</v>
      </c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4"/>
      <c r="Q80" s="99"/>
      <c r="R80" s="98"/>
      <c r="S80" s="118"/>
      <c r="T80" s="333" t="s">
        <v>196</v>
      </c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5"/>
      <c r="AG80" s="116"/>
      <c r="AH80" s="98"/>
      <c r="AI80" s="118"/>
      <c r="AJ80" s="342" t="s">
        <v>199</v>
      </c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4"/>
      <c r="AW80" s="117"/>
      <c r="AX80" s="117"/>
      <c r="AY80" s="118"/>
      <c r="AZ80" s="116"/>
      <c r="BA80" s="118"/>
      <c r="BB80" s="333" t="s">
        <v>203</v>
      </c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5"/>
      <c r="BO80" s="98"/>
      <c r="BP80" s="107"/>
      <c r="BQ80" s="118"/>
      <c r="BR80" s="333" t="s">
        <v>207</v>
      </c>
      <c r="BS80" s="334"/>
      <c r="BT80" s="334"/>
      <c r="BU80" s="334"/>
      <c r="BV80" s="334"/>
      <c r="BW80" s="334"/>
      <c r="BX80" s="334"/>
      <c r="BY80" s="334"/>
      <c r="BZ80" s="334"/>
      <c r="CA80" s="334"/>
      <c r="CB80" s="334"/>
      <c r="CC80" s="334"/>
      <c r="CD80" s="335"/>
      <c r="CE80" s="107"/>
      <c r="CF80" s="107"/>
      <c r="CG80" s="118"/>
      <c r="CH80" s="333" t="s">
        <v>211</v>
      </c>
      <c r="CI80" s="334"/>
      <c r="CJ80" s="334"/>
      <c r="CK80" s="334"/>
      <c r="CL80" s="334"/>
      <c r="CM80" s="334"/>
      <c r="CN80" s="334"/>
      <c r="CO80" s="334"/>
      <c r="CP80" s="334"/>
      <c r="CQ80" s="334"/>
      <c r="CR80" s="334"/>
      <c r="CS80" s="334"/>
      <c r="CT80" s="335"/>
      <c r="CU80" s="90"/>
    </row>
    <row r="81" spans="2:99" x14ac:dyDescent="0.3">
      <c r="B81" s="127"/>
      <c r="C81" s="114"/>
      <c r="D81" s="345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7"/>
      <c r="Q81" s="99"/>
      <c r="R81" s="129"/>
      <c r="S81" s="114"/>
      <c r="T81" s="336"/>
      <c r="U81" s="337"/>
      <c r="V81" s="337"/>
      <c r="W81" s="337"/>
      <c r="X81" s="337"/>
      <c r="Y81" s="337"/>
      <c r="Z81" s="337"/>
      <c r="AA81" s="337"/>
      <c r="AB81" s="337"/>
      <c r="AC81" s="337"/>
      <c r="AD81" s="337"/>
      <c r="AE81" s="337"/>
      <c r="AF81" s="338"/>
      <c r="AG81" s="116"/>
      <c r="AH81" s="99"/>
      <c r="AI81" s="120"/>
      <c r="AJ81" s="345"/>
      <c r="AK81" s="346"/>
      <c r="AL81" s="346"/>
      <c r="AM81" s="346"/>
      <c r="AN81" s="346"/>
      <c r="AO81" s="346"/>
      <c r="AP81" s="346"/>
      <c r="AQ81" s="346"/>
      <c r="AR81" s="346"/>
      <c r="AS81" s="346"/>
      <c r="AT81" s="346"/>
      <c r="AU81" s="346"/>
      <c r="AV81" s="347"/>
      <c r="AW81" s="117"/>
      <c r="AX81" s="117"/>
      <c r="AY81" s="118"/>
      <c r="AZ81" s="130"/>
      <c r="BA81" s="114"/>
      <c r="BB81" s="336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8"/>
      <c r="BO81" s="98"/>
      <c r="BP81" s="107"/>
      <c r="BQ81" s="120"/>
      <c r="BR81" s="336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37"/>
      <c r="CD81" s="338"/>
      <c r="CE81" s="107"/>
      <c r="CF81" s="107"/>
      <c r="CG81" s="120"/>
      <c r="CH81" s="336"/>
      <c r="CI81" s="337"/>
      <c r="CJ81" s="337"/>
      <c r="CK81" s="337"/>
      <c r="CL81" s="337"/>
      <c r="CM81" s="337"/>
      <c r="CN81" s="337"/>
      <c r="CO81" s="337"/>
      <c r="CP81" s="337"/>
      <c r="CQ81" s="337"/>
      <c r="CR81" s="337"/>
      <c r="CS81" s="337"/>
      <c r="CT81" s="338"/>
      <c r="CU81" s="90"/>
    </row>
    <row r="82" spans="2:99" x14ac:dyDescent="0.3">
      <c r="B82" s="127"/>
      <c r="C82" s="117"/>
      <c r="D82" s="345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7"/>
      <c r="Q82" s="99"/>
      <c r="R82" s="117"/>
      <c r="S82" s="117"/>
      <c r="T82" s="336"/>
      <c r="U82" s="337"/>
      <c r="V82" s="337"/>
      <c r="W82" s="337"/>
      <c r="X82" s="337"/>
      <c r="Y82" s="337"/>
      <c r="Z82" s="337"/>
      <c r="AA82" s="337"/>
      <c r="AB82" s="337"/>
      <c r="AC82" s="337"/>
      <c r="AD82" s="337"/>
      <c r="AE82" s="337"/>
      <c r="AF82" s="338"/>
      <c r="AG82" s="116"/>
      <c r="AH82" s="117"/>
      <c r="AI82" s="118"/>
      <c r="AJ82" s="345"/>
      <c r="AK82" s="346"/>
      <c r="AL82" s="346"/>
      <c r="AM82" s="346"/>
      <c r="AN82" s="346"/>
      <c r="AO82" s="346"/>
      <c r="AP82" s="346"/>
      <c r="AQ82" s="346"/>
      <c r="AR82" s="346"/>
      <c r="AS82" s="346"/>
      <c r="AT82" s="346"/>
      <c r="AU82" s="346"/>
      <c r="AV82" s="347"/>
      <c r="AW82" s="117"/>
      <c r="AX82" s="117"/>
      <c r="AY82" s="118"/>
      <c r="AZ82" s="130"/>
      <c r="BA82" s="117"/>
      <c r="BB82" s="336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8"/>
      <c r="BO82" s="98"/>
      <c r="BP82" s="131"/>
      <c r="BQ82" s="117"/>
      <c r="BR82" s="336"/>
      <c r="BS82" s="337"/>
      <c r="BT82" s="337"/>
      <c r="BU82" s="337"/>
      <c r="BV82" s="337"/>
      <c r="BW82" s="337"/>
      <c r="BX82" s="337"/>
      <c r="BY82" s="337"/>
      <c r="BZ82" s="337"/>
      <c r="CA82" s="337"/>
      <c r="CB82" s="337"/>
      <c r="CC82" s="337"/>
      <c r="CD82" s="338"/>
      <c r="CE82" s="107"/>
      <c r="CF82" s="107"/>
      <c r="CG82" s="117"/>
      <c r="CH82" s="336"/>
      <c r="CI82" s="337"/>
      <c r="CJ82" s="337"/>
      <c r="CK82" s="337"/>
      <c r="CL82" s="337"/>
      <c r="CM82" s="337"/>
      <c r="CN82" s="337"/>
      <c r="CO82" s="337"/>
      <c r="CP82" s="337"/>
      <c r="CQ82" s="337"/>
      <c r="CR82" s="337"/>
      <c r="CS82" s="337"/>
      <c r="CT82" s="338"/>
      <c r="CU82" s="90"/>
    </row>
    <row r="83" spans="2:99" x14ac:dyDescent="0.3">
      <c r="B83" s="127"/>
      <c r="C83" s="117"/>
      <c r="D83" s="348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50"/>
      <c r="Q83" s="99"/>
      <c r="R83" s="117"/>
      <c r="S83" s="117"/>
      <c r="T83" s="339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1"/>
      <c r="AG83" s="116"/>
      <c r="AH83" s="117"/>
      <c r="AI83" s="118"/>
      <c r="AJ83" s="348"/>
      <c r="AK83" s="349"/>
      <c r="AL83" s="349"/>
      <c r="AM83" s="349"/>
      <c r="AN83" s="349"/>
      <c r="AO83" s="349"/>
      <c r="AP83" s="349"/>
      <c r="AQ83" s="349"/>
      <c r="AR83" s="349"/>
      <c r="AS83" s="349"/>
      <c r="AT83" s="349"/>
      <c r="AU83" s="349"/>
      <c r="AV83" s="350"/>
      <c r="AW83" s="117"/>
      <c r="AX83" s="117"/>
      <c r="AY83" s="118"/>
      <c r="AZ83" s="130"/>
      <c r="BA83" s="117"/>
      <c r="BB83" s="339"/>
      <c r="BC83" s="340"/>
      <c r="BD83" s="340"/>
      <c r="BE83" s="340"/>
      <c r="BF83" s="340"/>
      <c r="BG83" s="340"/>
      <c r="BH83" s="340"/>
      <c r="BI83" s="340"/>
      <c r="BJ83" s="340"/>
      <c r="BK83" s="340"/>
      <c r="BL83" s="340"/>
      <c r="BM83" s="340"/>
      <c r="BN83" s="341"/>
      <c r="BO83" s="98"/>
      <c r="BP83" s="131"/>
      <c r="BQ83" s="117"/>
      <c r="BR83" s="339"/>
      <c r="BS83" s="340"/>
      <c r="BT83" s="340"/>
      <c r="BU83" s="340"/>
      <c r="BV83" s="340"/>
      <c r="BW83" s="340"/>
      <c r="BX83" s="340"/>
      <c r="BY83" s="340"/>
      <c r="BZ83" s="340"/>
      <c r="CA83" s="340"/>
      <c r="CB83" s="340"/>
      <c r="CC83" s="340"/>
      <c r="CD83" s="341"/>
      <c r="CE83" s="107"/>
      <c r="CF83" s="107"/>
      <c r="CG83" s="117"/>
      <c r="CH83" s="339"/>
      <c r="CI83" s="340"/>
      <c r="CJ83" s="340"/>
      <c r="CK83" s="340"/>
      <c r="CL83" s="340"/>
      <c r="CM83" s="340"/>
      <c r="CN83" s="340"/>
      <c r="CO83" s="340"/>
      <c r="CP83" s="340"/>
      <c r="CQ83" s="340"/>
      <c r="CR83" s="340"/>
      <c r="CS83" s="340"/>
      <c r="CT83" s="341"/>
      <c r="CU83" s="90"/>
    </row>
    <row r="84" spans="2:99" x14ac:dyDescent="0.3">
      <c r="B84" s="127"/>
      <c r="C84" s="117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16"/>
      <c r="P84" s="116"/>
      <c r="Q84" s="99"/>
      <c r="R84" s="99"/>
      <c r="S84" s="117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16"/>
      <c r="AF84" s="116"/>
      <c r="AG84" s="98"/>
      <c r="AH84" s="99"/>
      <c r="AI84" s="118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16"/>
      <c r="AV84" s="116"/>
      <c r="AW84" s="99"/>
      <c r="AX84" s="99"/>
      <c r="AY84" s="102"/>
      <c r="AZ84" s="129"/>
      <c r="BA84" s="117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16"/>
      <c r="BN84" s="116"/>
      <c r="BO84" s="98"/>
      <c r="BP84" s="131"/>
      <c r="BQ84" s="117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16"/>
      <c r="CD84" s="116"/>
      <c r="CE84" s="107"/>
      <c r="CF84" s="10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0"/>
    </row>
    <row r="85" spans="2:99" ht="15.75" customHeight="1" x14ac:dyDescent="0.3">
      <c r="B85" s="127"/>
      <c r="C85" s="117"/>
      <c r="D85" s="333" t="s">
        <v>193</v>
      </c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5"/>
      <c r="Q85" s="99"/>
      <c r="R85" s="99"/>
      <c r="S85" s="117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98"/>
      <c r="AH85" s="99"/>
      <c r="AI85" s="118"/>
      <c r="AJ85" s="333" t="s">
        <v>200</v>
      </c>
      <c r="AK85" s="334"/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5"/>
      <c r="AW85" s="98"/>
      <c r="AX85" s="99"/>
      <c r="AY85" s="102"/>
      <c r="AZ85" s="129"/>
      <c r="BA85" s="117"/>
      <c r="BB85" s="333" t="s">
        <v>204</v>
      </c>
      <c r="BC85" s="334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5"/>
      <c r="BO85" s="98"/>
      <c r="BP85" s="131"/>
      <c r="BQ85" s="117"/>
      <c r="BR85" s="333" t="s">
        <v>208</v>
      </c>
      <c r="BS85" s="334"/>
      <c r="BT85" s="334"/>
      <c r="BU85" s="334"/>
      <c r="BV85" s="334"/>
      <c r="BW85" s="334"/>
      <c r="BX85" s="334"/>
      <c r="BY85" s="334"/>
      <c r="BZ85" s="334"/>
      <c r="CA85" s="334"/>
      <c r="CB85" s="334"/>
      <c r="CC85" s="334"/>
      <c r="CD85" s="335"/>
      <c r="CE85" s="107"/>
      <c r="CF85" s="10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0"/>
    </row>
    <row r="86" spans="2:99" x14ac:dyDescent="0.3">
      <c r="B86" s="127"/>
      <c r="C86" s="114"/>
      <c r="D86" s="336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8"/>
      <c r="Q86" s="99"/>
      <c r="R86" s="99"/>
      <c r="S86" s="117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98"/>
      <c r="AH86" s="99"/>
      <c r="AI86" s="120"/>
      <c r="AJ86" s="336"/>
      <c r="AK86" s="337"/>
      <c r="AL86" s="337"/>
      <c r="AM86" s="337"/>
      <c r="AN86" s="337"/>
      <c r="AO86" s="337"/>
      <c r="AP86" s="337"/>
      <c r="AQ86" s="337"/>
      <c r="AR86" s="337"/>
      <c r="AS86" s="337"/>
      <c r="AT86" s="337"/>
      <c r="AU86" s="337"/>
      <c r="AV86" s="338"/>
      <c r="AW86" s="98"/>
      <c r="AX86" s="99"/>
      <c r="AY86" s="102"/>
      <c r="AZ86" s="129"/>
      <c r="BA86" s="114"/>
      <c r="BB86" s="336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8"/>
      <c r="BO86" s="98"/>
      <c r="BP86" s="131"/>
      <c r="BQ86" s="114"/>
      <c r="BR86" s="336"/>
      <c r="BS86" s="337"/>
      <c r="BT86" s="337"/>
      <c r="BU86" s="337"/>
      <c r="BV86" s="337"/>
      <c r="BW86" s="337"/>
      <c r="BX86" s="337"/>
      <c r="BY86" s="337"/>
      <c r="BZ86" s="337"/>
      <c r="CA86" s="337"/>
      <c r="CB86" s="337"/>
      <c r="CC86" s="337"/>
      <c r="CD86" s="338"/>
      <c r="CE86" s="107"/>
      <c r="CF86" s="10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0"/>
    </row>
    <row r="87" spans="2:99" x14ac:dyDescent="0.3">
      <c r="B87" s="97"/>
      <c r="C87" s="117"/>
      <c r="D87" s="336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8"/>
      <c r="Q87" s="99"/>
      <c r="R87" s="99"/>
      <c r="S87" s="117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98"/>
      <c r="AH87" s="99"/>
      <c r="AI87" s="117"/>
      <c r="AJ87" s="336"/>
      <c r="AK87" s="337"/>
      <c r="AL87" s="337"/>
      <c r="AM87" s="337"/>
      <c r="AN87" s="337"/>
      <c r="AO87" s="337"/>
      <c r="AP87" s="337"/>
      <c r="AQ87" s="337"/>
      <c r="AR87" s="337"/>
      <c r="AS87" s="337"/>
      <c r="AT87" s="337"/>
      <c r="AU87" s="337"/>
      <c r="AV87" s="338"/>
      <c r="AW87" s="98"/>
      <c r="AX87" s="99"/>
      <c r="AY87" s="102"/>
      <c r="AZ87" s="98"/>
      <c r="BA87" s="117"/>
      <c r="BB87" s="336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8"/>
      <c r="BO87" s="98"/>
      <c r="BP87" s="107"/>
      <c r="BQ87" s="117"/>
      <c r="BR87" s="336"/>
      <c r="BS87" s="337"/>
      <c r="BT87" s="337"/>
      <c r="BU87" s="337"/>
      <c r="BV87" s="337"/>
      <c r="BW87" s="337"/>
      <c r="BX87" s="337"/>
      <c r="BY87" s="337"/>
      <c r="BZ87" s="337"/>
      <c r="CA87" s="337"/>
      <c r="CB87" s="337"/>
      <c r="CC87" s="337"/>
      <c r="CD87" s="338"/>
      <c r="CE87" s="107"/>
      <c r="CF87" s="10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0"/>
    </row>
    <row r="88" spans="2:99" x14ac:dyDescent="0.3">
      <c r="B88" s="97"/>
      <c r="C88" s="117"/>
      <c r="D88" s="339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1"/>
      <c r="Q88" s="99"/>
      <c r="R88" s="99"/>
      <c r="S88" s="117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98"/>
      <c r="AH88" s="99"/>
      <c r="AI88" s="117"/>
      <c r="AJ88" s="339"/>
      <c r="AK88" s="340"/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1"/>
      <c r="AW88" s="98"/>
      <c r="AX88" s="99"/>
      <c r="AY88" s="102"/>
      <c r="AZ88" s="98"/>
      <c r="BA88" s="117"/>
      <c r="BB88" s="339"/>
      <c r="BC88" s="340"/>
      <c r="BD88" s="340"/>
      <c r="BE88" s="340"/>
      <c r="BF88" s="340"/>
      <c r="BG88" s="340"/>
      <c r="BH88" s="340"/>
      <c r="BI88" s="340"/>
      <c r="BJ88" s="340"/>
      <c r="BK88" s="340"/>
      <c r="BL88" s="340"/>
      <c r="BM88" s="340"/>
      <c r="BN88" s="341"/>
      <c r="BO88" s="98"/>
      <c r="BP88" s="107"/>
      <c r="BQ88" s="117"/>
      <c r="BR88" s="339"/>
      <c r="BS88" s="340"/>
      <c r="BT88" s="340"/>
      <c r="BU88" s="340"/>
      <c r="BV88" s="340"/>
      <c r="BW88" s="340"/>
      <c r="BX88" s="340"/>
      <c r="BY88" s="340"/>
      <c r="BZ88" s="340"/>
      <c r="CA88" s="340"/>
      <c r="CB88" s="340"/>
      <c r="CC88" s="340"/>
      <c r="CD88" s="341"/>
      <c r="CE88" s="107"/>
      <c r="CF88" s="10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0"/>
    </row>
    <row r="89" spans="2:99" x14ac:dyDescent="0.3">
      <c r="B89" s="97"/>
      <c r="C89" s="97"/>
      <c r="D89" s="97"/>
      <c r="E89" s="97"/>
      <c r="F89" s="97"/>
      <c r="G89" s="97"/>
      <c r="H89" s="97"/>
      <c r="I89" s="97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99"/>
      <c r="AF89" s="99"/>
      <c r="AG89" s="98"/>
      <c r="AH89" s="99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8"/>
      <c r="AX89" s="99"/>
      <c r="AY89" s="102"/>
      <c r="AZ89" s="98"/>
      <c r="BA89" s="99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99"/>
      <c r="BN89" s="99"/>
      <c r="BO89" s="98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90"/>
    </row>
    <row r="90" spans="2:99" x14ac:dyDescent="0.3">
      <c r="B90" s="97"/>
      <c r="C90" s="97"/>
      <c r="D90" s="97"/>
      <c r="E90" s="97"/>
      <c r="F90" s="97"/>
      <c r="G90" s="97"/>
      <c r="H90" s="97"/>
      <c r="I90" s="97"/>
      <c r="J90" s="99"/>
      <c r="K90" s="99"/>
      <c r="L90" s="99"/>
      <c r="M90" s="99"/>
      <c r="N90" s="99"/>
      <c r="O90" s="99"/>
      <c r="P90" s="99"/>
      <c r="Q90" s="99"/>
      <c r="R90" s="98"/>
      <c r="S90" s="9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98"/>
      <c r="AH90" s="99"/>
      <c r="AI90" s="99"/>
      <c r="AJ90" s="99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99"/>
      <c r="AV90" s="99"/>
      <c r="AW90" s="99"/>
      <c r="AX90" s="99"/>
      <c r="AY90" s="102"/>
      <c r="AZ90" s="99"/>
      <c r="BA90" s="9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99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90"/>
    </row>
    <row r="91" spans="2:99" x14ac:dyDescent="0.3">
      <c r="B91" s="97"/>
      <c r="C91" s="97"/>
      <c r="D91" s="97"/>
      <c r="E91" s="97"/>
      <c r="F91" s="97"/>
      <c r="G91" s="97"/>
      <c r="H91" s="97"/>
      <c r="I91" s="97"/>
      <c r="J91" s="98"/>
      <c r="K91" s="98"/>
      <c r="L91" s="98"/>
      <c r="M91" s="98"/>
      <c r="N91" s="98"/>
      <c r="O91" s="98"/>
      <c r="P91" s="98"/>
      <c r="Q91" s="98"/>
      <c r="R91" s="98"/>
      <c r="S91" s="9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83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95"/>
      <c r="BE91" s="95"/>
      <c r="BF91" s="85"/>
      <c r="BG91" s="119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75"/>
    </row>
    <row r="92" spans="2:99" x14ac:dyDescent="0.3">
      <c r="B92" s="97"/>
      <c r="C92" s="97"/>
      <c r="D92" s="97"/>
      <c r="E92" s="97"/>
      <c r="F92" s="97"/>
      <c r="G92" s="97"/>
      <c r="H92" s="97"/>
      <c r="I92" s="97"/>
      <c r="J92" s="98"/>
      <c r="K92" s="98"/>
      <c r="L92" s="98"/>
      <c r="M92" s="98"/>
      <c r="N92" s="98"/>
      <c r="O92" s="98"/>
      <c r="P92" s="98"/>
      <c r="Q92" s="98"/>
      <c r="R92" s="98"/>
      <c r="S92" s="9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86"/>
      <c r="AR92" s="327" t="s">
        <v>154</v>
      </c>
      <c r="AS92" s="328"/>
      <c r="AT92" s="328"/>
      <c r="AU92" s="328"/>
      <c r="AV92" s="328"/>
      <c r="AW92" s="328"/>
      <c r="AX92" s="328"/>
      <c r="AY92" s="328"/>
      <c r="AZ92" s="328"/>
      <c r="BA92" s="328"/>
      <c r="BB92" s="328"/>
      <c r="BC92" s="328"/>
      <c r="BD92" s="328"/>
      <c r="BE92" s="329"/>
      <c r="BF92" s="87"/>
      <c r="BG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75"/>
    </row>
    <row r="93" spans="2:99" x14ac:dyDescent="0.3">
      <c r="B93" s="97"/>
      <c r="C93" s="97"/>
      <c r="D93" s="97"/>
      <c r="E93" s="97"/>
      <c r="F93" s="97"/>
      <c r="G93" s="97"/>
      <c r="H93" s="97"/>
      <c r="I93" s="97"/>
      <c r="J93" s="98"/>
      <c r="K93" s="98"/>
      <c r="L93" s="98"/>
      <c r="M93" s="98"/>
      <c r="N93" s="98"/>
      <c r="O93" s="98"/>
      <c r="P93" s="98"/>
      <c r="Q93" s="98"/>
      <c r="R93" s="98"/>
      <c r="S93" s="9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86"/>
      <c r="AR93" s="330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2"/>
      <c r="BF93" s="87"/>
      <c r="BG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75"/>
    </row>
    <row r="94" spans="2:99" x14ac:dyDescent="0.3">
      <c r="B94" s="97"/>
      <c r="C94" s="97"/>
      <c r="D94" s="97"/>
      <c r="E94" s="97"/>
      <c r="F94" s="97"/>
      <c r="G94" s="97"/>
      <c r="H94" s="97"/>
      <c r="I94" s="97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85"/>
      <c r="AR94" s="96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5"/>
      <c r="BG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75"/>
    </row>
    <row r="95" spans="2:99" x14ac:dyDescent="0.3">
      <c r="B95" s="97"/>
      <c r="C95" s="97"/>
      <c r="D95" s="97"/>
      <c r="E95" s="97"/>
      <c r="F95" s="97"/>
      <c r="G95" s="97"/>
      <c r="H95" s="97"/>
      <c r="I95" s="97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75"/>
    </row>
    <row r="96" spans="2:99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</row>
    <row r="98" spans="2:99" x14ac:dyDescent="0.3">
      <c r="B98" s="97"/>
      <c r="C98" s="97"/>
      <c r="D98" s="97"/>
      <c r="E98" s="97"/>
      <c r="F98" s="97"/>
      <c r="G98" s="97"/>
      <c r="H98" s="97"/>
      <c r="I98" s="97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BT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75"/>
    </row>
    <row r="99" spans="2:99" ht="15" customHeight="1" x14ac:dyDescent="0.3">
      <c r="B99" s="97"/>
      <c r="C99" s="97"/>
      <c r="D99" s="97"/>
      <c r="E99" s="97"/>
      <c r="F99" s="97"/>
      <c r="G99" s="97"/>
      <c r="H99" s="97"/>
      <c r="I99" s="97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BT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75"/>
    </row>
    <row r="100" spans="2:99" ht="15" customHeight="1" x14ac:dyDescent="0.3">
      <c r="B100" s="97"/>
      <c r="C100" s="97"/>
      <c r="D100" s="97"/>
      <c r="E100" s="97"/>
      <c r="F100" s="97"/>
      <c r="G100" s="97"/>
      <c r="H100" s="97"/>
      <c r="I100" s="97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351" t="s">
        <v>212</v>
      </c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3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75"/>
    </row>
    <row r="101" spans="2:99" ht="15" customHeight="1" x14ac:dyDescent="0.3">
      <c r="B101" s="97"/>
      <c r="C101" s="97"/>
      <c r="D101" s="97"/>
      <c r="E101" s="97"/>
      <c r="F101" s="97"/>
      <c r="G101" s="97"/>
      <c r="H101" s="97"/>
      <c r="I101" s="97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354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  <c r="BC101" s="355"/>
      <c r="BD101" s="355"/>
      <c r="BE101" s="356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75"/>
    </row>
    <row r="102" spans="2:99" ht="15" customHeight="1" x14ac:dyDescent="0.3">
      <c r="B102" s="97"/>
      <c r="C102" s="97"/>
      <c r="D102" s="97"/>
      <c r="E102" s="97"/>
      <c r="F102" s="97"/>
      <c r="G102" s="97"/>
      <c r="H102" s="97"/>
      <c r="I102" s="97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354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  <c r="BC102" s="355"/>
      <c r="BD102" s="355"/>
      <c r="BE102" s="356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75"/>
    </row>
    <row r="103" spans="2:99" ht="15" customHeight="1" x14ac:dyDescent="0.3">
      <c r="B103" s="97"/>
      <c r="C103" s="97"/>
      <c r="D103" s="97"/>
      <c r="E103" s="97"/>
      <c r="F103" s="97"/>
      <c r="G103" s="97"/>
      <c r="H103" s="97"/>
      <c r="I103" s="97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357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9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75"/>
    </row>
    <row r="104" spans="2:99" ht="15" customHeight="1" x14ac:dyDescent="0.3">
      <c r="B104" s="97"/>
      <c r="C104" s="97"/>
      <c r="D104" s="97"/>
      <c r="E104" s="97"/>
      <c r="F104" s="97"/>
      <c r="G104" s="97"/>
      <c r="H104" s="97"/>
      <c r="I104" s="97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1"/>
      <c r="AA104" s="91"/>
      <c r="AB104" s="98"/>
      <c r="AC104" s="98"/>
      <c r="AD104" s="98"/>
      <c r="AE104" s="98"/>
      <c r="AF104" s="98"/>
      <c r="AG104" s="99"/>
      <c r="AH104" s="99"/>
      <c r="AI104" s="99"/>
      <c r="AJ104" s="99"/>
      <c r="AK104" s="99"/>
      <c r="AL104" s="99"/>
      <c r="AM104" s="99"/>
      <c r="AN104" s="99"/>
      <c r="AO104" s="139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89"/>
    </row>
    <row r="105" spans="2:99" ht="15" customHeight="1" x14ac:dyDescent="0.3">
      <c r="B105" s="97"/>
      <c r="C105" s="97"/>
      <c r="D105" s="97"/>
      <c r="E105" s="97"/>
      <c r="F105" s="97"/>
      <c r="G105" s="97"/>
      <c r="H105" s="97"/>
      <c r="I105" s="97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1"/>
      <c r="AA105" s="91"/>
      <c r="AB105" s="98"/>
      <c r="AC105" s="98"/>
      <c r="AD105" s="98"/>
      <c r="AE105" s="98"/>
      <c r="AF105" s="98"/>
      <c r="AG105" s="99"/>
      <c r="AH105" s="99"/>
      <c r="AI105" s="99"/>
      <c r="AJ105" s="99"/>
      <c r="AK105" s="99"/>
      <c r="AL105" s="99"/>
      <c r="AM105" s="99"/>
      <c r="AN105" s="99"/>
      <c r="AO105" s="12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8"/>
      <c r="AZ105" s="98"/>
      <c r="BA105" s="98"/>
      <c r="BB105" s="98"/>
      <c r="BC105" s="98"/>
      <c r="BD105" s="98"/>
      <c r="BE105" s="98"/>
      <c r="BF105" s="98"/>
      <c r="BG105" s="360" t="s">
        <v>148</v>
      </c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2"/>
      <c r="BT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89"/>
    </row>
    <row r="106" spans="2:99" x14ac:dyDescent="0.3">
      <c r="B106" s="97"/>
      <c r="C106" s="97"/>
      <c r="D106" s="97"/>
      <c r="E106" s="97"/>
      <c r="F106" s="97"/>
      <c r="G106" s="97"/>
      <c r="H106" s="97"/>
      <c r="I106" s="97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1"/>
      <c r="AA106" s="91"/>
      <c r="AB106" s="98"/>
      <c r="AC106" s="98"/>
      <c r="AD106" s="98"/>
      <c r="AE106" s="98"/>
      <c r="AF106" s="98"/>
      <c r="AG106" s="99"/>
      <c r="AH106" s="99"/>
      <c r="AI106" s="99"/>
      <c r="AJ106" s="99"/>
      <c r="AK106" s="99"/>
      <c r="AL106" s="99"/>
      <c r="AM106" s="99"/>
      <c r="AN106" s="99"/>
      <c r="AO106" s="99"/>
      <c r="AP106" s="105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36"/>
      <c r="BG106" s="363"/>
      <c r="BH106" s="364"/>
      <c r="BI106" s="364"/>
      <c r="BJ106" s="364"/>
      <c r="BK106" s="364"/>
      <c r="BL106" s="364"/>
      <c r="BM106" s="364"/>
      <c r="BN106" s="364"/>
      <c r="BO106" s="364"/>
      <c r="BP106" s="364"/>
      <c r="BQ106" s="364"/>
      <c r="BR106" s="364"/>
      <c r="BS106" s="365"/>
      <c r="BT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89"/>
    </row>
    <row r="107" spans="2:99" x14ac:dyDescent="0.3">
      <c r="B107" s="97"/>
      <c r="C107" s="97"/>
      <c r="D107" s="97"/>
      <c r="E107" s="97"/>
      <c r="F107" s="97"/>
      <c r="G107" s="97"/>
      <c r="H107" s="97"/>
      <c r="I107" s="97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9"/>
      <c r="AH107" s="99"/>
      <c r="AI107" s="99"/>
      <c r="AJ107" s="99"/>
      <c r="AK107" s="99"/>
      <c r="AL107" s="99"/>
      <c r="AM107" s="99"/>
      <c r="AN107" s="99"/>
      <c r="AO107" s="99"/>
      <c r="AP107" s="102"/>
      <c r="AQ107" s="99"/>
      <c r="AR107" s="99"/>
      <c r="AS107" s="99"/>
      <c r="AT107" s="99"/>
      <c r="AU107" s="99"/>
      <c r="AV107" s="99"/>
      <c r="AW107" s="99"/>
      <c r="AX107" s="99"/>
      <c r="AY107" s="98"/>
      <c r="AZ107" s="98"/>
      <c r="BA107" s="98"/>
      <c r="BB107" s="98"/>
      <c r="BC107" s="98"/>
      <c r="BD107" s="98"/>
      <c r="BE107" s="98"/>
      <c r="BF107" s="98"/>
      <c r="BG107" s="363"/>
      <c r="BH107" s="364"/>
      <c r="BI107" s="364"/>
      <c r="BJ107" s="364"/>
      <c r="BK107" s="364"/>
      <c r="BL107" s="364"/>
      <c r="BM107" s="364"/>
      <c r="BN107" s="364"/>
      <c r="BO107" s="364"/>
      <c r="BP107" s="364"/>
      <c r="BQ107" s="364"/>
      <c r="BR107" s="364"/>
      <c r="BS107" s="365"/>
      <c r="BT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89"/>
    </row>
    <row r="108" spans="2:99" x14ac:dyDescent="0.3">
      <c r="B108" s="97"/>
      <c r="C108" s="97"/>
      <c r="D108" s="97"/>
      <c r="E108" s="97"/>
      <c r="F108" s="97"/>
      <c r="G108" s="97"/>
      <c r="H108" s="97"/>
      <c r="I108" s="97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9"/>
      <c r="AH108" s="99"/>
      <c r="AI108" s="99"/>
      <c r="AJ108" s="99"/>
      <c r="AK108" s="99"/>
      <c r="AL108" s="99"/>
      <c r="AM108" s="99"/>
      <c r="AN108" s="99"/>
      <c r="AO108" s="99"/>
      <c r="AP108" s="102"/>
      <c r="AQ108" s="99"/>
      <c r="AR108" s="99"/>
      <c r="AS108" s="99"/>
      <c r="AT108" s="99"/>
      <c r="AU108" s="99"/>
      <c r="AV108" s="99"/>
      <c r="AW108" s="99"/>
      <c r="AX108" s="99"/>
      <c r="AY108" s="98"/>
      <c r="AZ108" s="98"/>
      <c r="BA108" s="98"/>
      <c r="BB108" s="98"/>
      <c r="BC108" s="98"/>
      <c r="BD108" s="98"/>
      <c r="BE108" s="98"/>
      <c r="BF108" s="98"/>
      <c r="BG108" s="366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8"/>
      <c r="BT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75"/>
    </row>
    <row r="109" spans="2:99" x14ac:dyDescent="0.3">
      <c r="B109" s="97"/>
      <c r="C109" s="97"/>
      <c r="D109" s="97"/>
      <c r="E109" s="97"/>
      <c r="F109" s="97"/>
      <c r="G109" s="97"/>
      <c r="H109" s="97"/>
      <c r="I109" s="103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5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92"/>
      <c r="BV109" s="92"/>
      <c r="CC109" s="60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76"/>
    </row>
    <row r="110" spans="2:99" x14ac:dyDescent="0.3">
      <c r="B110" s="97"/>
      <c r="C110" s="98"/>
      <c r="D110" s="98"/>
      <c r="E110" s="98"/>
      <c r="F110" s="98"/>
      <c r="G110" s="98"/>
      <c r="H110" s="98"/>
      <c r="I110" s="102"/>
      <c r="J110" s="98"/>
      <c r="K110" s="98"/>
      <c r="L110" s="98"/>
      <c r="M110" s="98"/>
      <c r="N110" s="98"/>
      <c r="O110" s="98"/>
      <c r="P110" s="98"/>
      <c r="Q110" s="99"/>
      <c r="R110" s="98"/>
      <c r="S110" s="98"/>
      <c r="T110" s="98"/>
      <c r="U110" s="98"/>
      <c r="V110" s="98"/>
      <c r="W110" s="98"/>
      <c r="X110" s="98"/>
      <c r="Y110" s="102"/>
      <c r="Z110" s="98"/>
      <c r="AA110" s="98"/>
      <c r="AB110" s="98"/>
      <c r="AC110" s="98"/>
      <c r="AD110" s="98"/>
      <c r="AE110" s="98"/>
      <c r="AF110" s="98"/>
      <c r="AG110" s="98"/>
      <c r="AH110" s="99"/>
      <c r="AI110" s="99"/>
      <c r="AJ110" s="99"/>
      <c r="AK110" s="99"/>
      <c r="AL110" s="99"/>
      <c r="AM110" s="99"/>
      <c r="AN110" s="99"/>
      <c r="AO110" s="99"/>
      <c r="AP110" s="106"/>
      <c r="AQ110" s="99"/>
      <c r="AR110" s="99"/>
      <c r="AS110" s="99"/>
      <c r="AT110" s="99"/>
      <c r="AU110" s="99"/>
      <c r="AV110" s="99"/>
      <c r="AW110" s="99"/>
      <c r="AX110" s="99"/>
      <c r="AY110" s="102"/>
      <c r="AZ110" s="98"/>
      <c r="BA110" s="98"/>
      <c r="BB110" s="98"/>
      <c r="BC110" s="98"/>
      <c r="BD110" s="98"/>
      <c r="BE110" s="98"/>
      <c r="BF110" s="98"/>
      <c r="BG110" s="102"/>
      <c r="BH110" s="98"/>
      <c r="BI110" s="98"/>
      <c r="BJ110" s="98"/>
      <c r="BK110" s="98"/>
      <c r="BL110" s="98"/>
      <c r="BM110" s="98"/>
      <c r="BN110" s="98"/>
      <c r="BO110" s="98"/>
      <c r="BP110" s="107"/>
      <c r="BQ110" s="107"/>
      <c r="BR110" s="107"/>
      <c r="BS110" s="107"/>
      <c r="BT110" s="107"/>
      <c r="BU110" s="107"/>
      <c r="BV110" s="107"/>
      <c r="BW110" s="108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90"/>
    </row>
    <row r="111" spans="2:99" ht="15.75" customHeight="1" x14ac:dyDescent="0.3">
      <c r="B111" s="97"/>
      <c r="C111" s="360" t="s">
        <v>213</v>
      </c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2"/>
      <c r="Q111" s="110"/>
      <c r="R111" s="111"/>
      <c r="S111" s="360" t="s">
        <v>214</v>
      </c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2"/>
      <c r="AG111" s="111"/>
      <c r="AH111" s="110"/>
      <c r="AI111" s="360" t="s">
        <v>215</v>
      </c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2"/>
      <c r="AW111" s="110"/>
      <c r="AX111" s="110"/>
      <c r="AY111" s="112"/>
      <c r="AZ111" s="111"/>
      <c r="BA111" s="360" t="s">
        <v>216</v>
      </c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2"/>
      <c r="BO111" s="111"/>
      <c r="BP111" s="113"/>
      <c r="BQ111" s="360" t="s">
        <v>217</v>
      </c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2"/>
      <c r="CE111" s="113"/>
      <c r="CF111" s="113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90"/>
    </row>
    <row r="112" spans="2:99" ht="15.6" x14ac:dyDescent="0.3">
      <c r="B112" s="97"/>
      <c r="C112" s="363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5"/>
      <c r="Q112" s="110"/>
      <c r="R112" s="111"/>
      <c r="S112" s="363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5"/>
      <c r="AG112" s="111"/>
      <c r="AH112" s="110"/>
      <c r="AI112" s="363"/>
      <c r="AJ112" s="364"/>
      <c r="AK112" s="364"/>
      <c r="AL112" s="364"/>
      <c r="AM112" s="364"/>
      <c r="AN112" s="364"/>
      <c r="AO112" s="364"/>
      <c r="AP112" s="364"/>
      <c r="AQ112" s="364"/>
      <c r="AR112" s="364"/>
      <c r="AS112" s="364"/>
      <c r="AT112" s="364"/>
      <c r="AU112" s="364"/>
      <c r="AV112" s="365"/>
      <c r="AW112" s="110"/>
      <c r="AX112" s="110"/>
      <c r="AY112" s="112"/>
      <c r="AZ112" s="111"/>
      <c r="BA112" s="363"/>
      <c r="BB112" s="364"/>
      <c r="BC112" s="364"/>
      <c r="BD112" s="364"/>
      <c r="BE112" s="364"/>
      <c r="BF112" s="364"/>
      <c r="BG112" s="364"/>
      <c r="BH112" s="364"/>
      <c r="BI112" s="364"/>
      <c r="BJ112" s="364"/>
      <c r="BK112" s="364"/>
      <c r="BL112" s="364"/>
      <c r="BM112" s="364"/>
      <c r="BN112" s="365"/>
      <c r="BO112" s="111"/>
      <c r="BP112" s="113"/>
      <c r="BQ112" s="363"/>
      <c r="BR112" s="364"/>
      <c r="BS112" s="364"/>
      <c r="BT112" s="364"/>
      <c r="BU112" s="364"/>
      <c r="BV112" s="364"/>
      <c r="BW112" s="364"/>
      <c r="BX112" s="364"/>
      <c r="BY112" s="364"/>
      <c r="BZ112" s="364"/>
      <c r="CA112" s="364"/>
      <c r="CB112" s="364"/>
      <c r="CC112" s="364"/>
      <c r="CD112" s="365"/>
      <c r="CE112" s="113"/>
      <c r="CF112" s="113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90"/>
    </row>
    <row r="113" spans="2:99" ht="15.6" x14ac:dyDescent="0.3">
      <c r="B113" s="97"/>
      <c r="C113" s="363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5"/>
      <c r="Q113" s="110"/>
      <c r="R113" s="111"/>
      <c r="S113" s="363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5"/>
      <c r="AG113" s="111"/>
      <c r="AH113" s="110"/>
      <c r="AI113" s="363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5"/>
      <c r="AW113" s="110"/>
      <c r="AX113" s="110"/>
      <c r="AY113" s="112"/>
      <c r="AZ113" s="111"/>
      <c r="BA113" s="363"/>
      <c r="BB113" s="364"/>
      <c r="BC113" s="364"/>
      <c r="BD113" s="364"/>
      <c r="BE113" s="364"/>
      <c r="BF113" s="364"/>
      <c r="BG113" s="364"/>
      <c r="BH113" s="364"/>
      <c r="BI113" s="364"/>
      <c r="BJ113" s="364"/>
      <c r="BK113" s="364"/>
      <c r="BL113" s="364"/>
      <c r="BM113" s="364"/>
      <c r="BN113" s="365"/>
      <c r="BO113" s="111"/>
      <c r="BP113" s="113"/>
      <c r="BQ113" s="363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4"/>
      <c r="CB113" s="364"/>
      <c r="CC113" s="364"/>
      <c r="CD113" s="365"/>
      <c r="CE113" s="113"/>
      <c r="CF113" s="113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90"/>
    </row>
    <row r="114" spans="2:99" ht="15.6" x14ac:dyDescent="0.3">
      <c r="B114" s="97"/>
      <c r="C114" s="366"/>
      <c r="D114" s="367"/>
      <c r="E114" s="367"/>
      <c r="F114" s="367"/>
      <c r="G114" s="367"/>
      <c r="H114" s="367"/>
      <c r="I114" s="367"/>
      <c r="J114" s="367"/>
      <c r="K114" s="367"/>
      <c r="L114" s="367"/>
      <c r="M114" s="367"/>
      <c r="N114" s="367"/>
      <c r="O114" s="367"/>
      <c r="P114" s="368"/>
      <c r="Q114" s="110"/>
      <c r="R114" s="111"/>
      <c r="S114" s="366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8"/>
      <c r="AG114" s="111"/>
      <c r="AH114" s="110"/>
      <c r="AI114" s="366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8"/>
      <c r="AW114" s="110"/>
      <c r="AX114" s="110"/>
      <c r="AY114" s="112"/>
      <c r="AZ114" s="111"/>
      <c r="BA114" s="366"/>
      <c r="BB114" s="367"/>
      <c r="BC114" s="367"/>
      <c r="BD114" s="367"/>
      <c r="BE114" s="367"/>
      <c r="BF114" s="367"/>
      <c r="BG114" s="367"/>
      <c r="BH114" s="367"/>
      <c r="BI114" s="367"/>
      <c r="BJ114" s="367"/>
      <c r="BK114" s="367"/>
      <c r="BL114" s="367"/>
      <c r="BM114" s="367"/>
      <c r="BN114" s="368"/>
      <c r="BO114" s="111"/>
      <c r="BP114" s="113"/>
      <c r="BQ114" s="366"/>
      <c r="BR114" s="367"/>
      <c r="BS114" s="367"/>
      <c r="BT114" s="367"/>
      <c r="BU114" s="367"/>
      <c r="BV114" s="367"/>
      <c r="BW114" s="367"/>
      <c r="BX114" s="367"/>
      <c r="BY114" s="367"/>
      <c r="BZ114" s="367"/>
      <c r="CA114" s="367"/>
      <c r="CB114" s="367"/>
      <c r="CC114" s="367"/>
      <c r="CD114" s="368"/>
      <c r="CE114" s="113"/>
      <c r="CF114" s="113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90"/>
    </row>
    <row r="115" spans="2:99" x14ac:dyDescent="0.3">
      <c r="B115" s="97"/>
      <c r="C115" s="114"/>
      <c r="D115" s="114"/>
      <c r="E115" s="114"/>
      <c r="F115" s="114"/>
      <c r="G115" s="114"/>
      <c r="H115" s="115"/>
      <c r="I115" s="116"/>
      <c r="J115" s="116"/>
      <c r="K115" s="116"/>
      <c r="L115" s="116"/>
      <c r="M115" s="116"/>
      <c r="N115" s="116"/>
      <c r="O115" s="116"/>
      <c r="P115" s="116"/>
      <c r="Q115" s="99"/>
      <c r="R115" s="98"/>
      <c r="S115" s="114"/>
      <c r="T115" s="114"/>
      <c r="U115" s="114"/>
      <c r="V115" s="114"/>
      <c r="W115" s="114"/>
      <c r="X115" s="115"/>
      <c r="Y115" s="116"/>
      <c r="Z115" s="116"/>
      <c r="AA115" s="116"/>
      <c r="AB115" s="116"/>
      <c r="AC115" s="117"/>
      <c r="AD115" s="117"/>
      <c r="AE115" s="117"/>
      <c r="AF115" s="117"/>
      <c r="AG115" s="116"/>
      <c r="AH115" s="98"/>
      <c r="AI115" s="114"/>
      <c r="AJ115" s="114"/>
      <c r="AK115" s="114"/>
      <c r="AL115" s="114"/>
      <c r="AM115" s="114"/>
      <c r="AN115" s="115"/>
      <c r="AO115" s="116"/>
      <c r="AP115" s="116"/>
      <c r="AQ115" s="116"/>
      <c r="AR115" s="116"/>
      <c r="AS115" s="117"/>
      <c r="AT115" s="117"/>
      <c r="AU115" s="117"/>
      <c r="AV115" s="117"/>
      <c r="AW115" s="117"/>
      <c r="AX115" s="117"/>
      <c r="AY115" s="118"/>
      <c r="AZ115" s="116"/>
      <c r="BA115" s="114"/>
      <c r="BB115" s="114"/>
      <c r="BC115" s="114"/>
      <c r="BD115" s="114"/>
      <c r="BE115" s="114"/>
      <c r="BF115" s="115"/>
      <c r="BG115" s="116"/>
      <c r="BH115" s="116"/>
      <c r="BI115" s="116"/>
      <c r="BJ115" s="116"/>
      <c r="BK115" s="116"/>
      <c r="BL115" s="116"/>
      <c r="BM115" s="116"/>
      <c r="BN115" s="116"/>
      <c r="BO115" s="98"/>
      <c r="BP115" s="107"/>
      <c r="BQ115" s="114"/>
      <c r="BR115" s="114"/>
      <c r="BS115" s="114"/>
      <c r="BT115" s="114"/>
      <c r="BU115" s="114"/>
      <c r="BV115" s="115"/>
      <c r="BW115" s="116"/>
      <c r="BX115" s="116"/>
      <c r="BY115" s="116"/>
      <c r="BZ115" s="116"/>
      <c r="CA115" s="116"/>
      <c r="CB115" s="116"/>
      <c r="CC115" s="116"/>
      <c r="CD115" s="116"/>
      <c r="CE115" s="107"/>
      <c r="CF115" s="10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90"/>
    </row>
    <row r="116" spans="2:99" x14ac:dyDescent="0.3">
      <c r="B116" s="97"/>
      <c r="C116" s="118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99"/>
      <c r="R116" s="98"/>
      <c r="S116" s="118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6"/>
      <c r="AH116" s="98"/>
      <c r="AI116" s="125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8"/>
      <c r="AZ116" s="116"/>
      <c r="BA116" s="118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98"/>
      <c r="BP116" s="107"/>
      <c r="BQ116" s="118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07"/>
      <c r="CF116" s="10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90"/>
    </row>
    <row r="117" spans="2:99" ht="15" customHeight="1" x14ac:dyDescent="0.3">
      <c r="B117" s="97"/>
      <c r="C117" s="118"/>
      <c r="D117" s="333" t="s">
        <v>218</v>
      </c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5"/>
      <c r="Q117" s="99"/>
      <c r="R117" s="98"/>
      <c r="S117" s="118"/>
      <c r="T117" s="333" t="s">
        <v>222</v>
      </c>
      <c r="U117" s="334"/>
      <c r="V117" s="334"/>
      <c r="W117" s="334"/>
      <c r="X117" s="334"/>
      <c r="Y117" s="334"/>
      <c r="Z117" s="334"/>
      <c r="AA117" s="334"/>
      <c r="AB117" s="334"/>
      <c r="AC117" s="334"/>
      <c r="AD117" s="334"/>
      <c r="AE117" s="334"/>
      <c r="AF117" s="335"/>
      <c r="AG117" s="116"/>
      <c r="AH117" s="98"/>
      <c r="AI117" s="118"/>
      <c r="AJ117" s="333" t="s">
        <v>225</v>
      </c>
      <c r="AK117" s="334"/>
      <c r="AL117" s="334"/>
      <c r="AM117" s="334"/>
      <c r="AN117" s="334"/>
      <c r="AO117" s="334"/>
      <c r="AP117" s="334"/>
      <c r="AQ117" s="334"/>
      <c r="AR117" s="334"/>
      <c r="AS117" s="334"/>
      <c r="AT117" s="334"/>
      <c r="AU117" s="334"/>
      <c r="AV117" s="335"/>
      <c r="AW117" s="117"/>
      <c r="AX117" s="117"/>
      <c r="AY117" s="118"/>
      <c r="AZ117" s="116"/>
      <c r="BA117" s="118"/>
      <c r="BB117" s="333" t="s">
        <v>228</v>
      </c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5"/>
      <c r="BO117" s="119"/>
      <c r="BP117" s="107"/>
      <c r="BQ117" s="118"/>
      <c r="BR117" s="333" t="s">
        <v>232</v>
      </c>
      <c r="BS117" s="334"/>
      <c r="BT117" s="334"/>
      <c r="BU117" s="334"/>
      <c r="BV117" s="334"/>
      <c r="BW117" s="334"/>
      <c r="BX117" s="334"/>
      <c r="BY117" s="334"/>
      <c r="BZ117" s="334"/>
      <c r="CA117" s="334"/>
      <c r="CB117" s="334"/>
      <c r="CC117" s="334"/>
      <c r="CD117" s="335"/>
      <c r="CE117" s="107"/>
      <c r="CF117" s="107"/>
      <c r="CG117" s="117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90"/>
    </row>
    <row r="118" spans="2:99" x14ac:dyDescent="0.3">
      <c r="B118" s="97"/>
      <c r="C118" s="120"/>
      <c r="D118" s="336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8"/>
      <c r="Q118" s="99"/>
      <c r="R118" s="98"/>
      <c r="S118" s="120"/>
      <c r="T118" s="336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8"/>
      <c r="AG118" s="116"/>
      <c r="AH118" s="98"/>
      <c r="AI118" s="120"/>
      <c r="AJ118" s="336"/>
      <c r="AK118" s="337"/>
      <c r="AL118" s="337"/>
      <c r="AM118" s="337"/>
      <c r="AN118" s="337"/>
      <c r="AO118" s="337"/>
      <c r="AP118" s="337"/>
      <c r="AQ118" s="337"/>
      <c r="AR118" s="337"/>
      <c r="AS118" s="337"/>
      <c r="AT118" s="337"/>
      <c r="AU118" s="337"/>
      <c r="AV118" s="338"/>
      <c r="AW118" s="117"/>
      <c r="AX118" s="117"/>
      <c r="AY118" s="118"/>
      <c r="AZ118" s="116"/>
      <c r="BA118" s="120"/>
      <c r="BB118" s="336"/>
      <c r="BC118" s="337"/>
      <c r="BD118" s="337"/>
      <c r="BE118" s="337"/>
      <c r="BF118" s="337"/>
      <c r="BG118" s="337"/>
      <c r="BH118" s="337"/>
      <c r="BI118" s="337"/>
      <c r="BJ118" s="337"/>
      <c r="BK118" s="337"/>
      <c r="BL118" s="337"/>
      <c r="BM118" s="337"/>
      <c r="BN118" s="338"/>
      <c r="BO118" s="119"/>
      <c r="BP118" s="107"/>
      <c r="BQ118" s="120"/>
      <c r="BR118" s="336"/>
      <c r="BS118" s="337"/>
      <c r="BT118" s="337"/>
      <c r="BU118" s="337"/>
      <c r="BV118" s="337"/>
      <c r="BW118" s="337"/>
      <c r="BX118" s="337"/>
      <c r="BY118" s="337"/>
      <c r="BZ118" s="337"/>
      <c r="CA118" s="337"/>
      <c r="CB118" s="337"/>
      <c r="CC118" s="337"/>
      <c r="CD118" s="338"/>
      <c r="CE118" s="107"/>
      <c r="CF118" s="107"/>
      <c r="CG118" s="117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90"/>
    </row>
    <row r="119" spans="2:99" x14ac:dyDescent="0.3">
      <c r="B119" s="97"/>
      <c r="C119" s="118"/>
      <c r="D119" s="336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8"/>
      <c r="Q119" s="99"/>
      <c r="R119" s="98"/>
      <c r="S119" s="118"/>
      <c r="T119" s="336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8"/>
      <c r="AG119" s="116"/>
      <c r="AH119" s="98"/>
      <c r="AI119" s="118"/>
      <c r="AJ119" s="336"/>
      <c r="AK119" s="337"/>
      <c r="AL119" s="337"/>
      <c r="AM119" s="337"/>
      <c r="AN119" s="337"/>
      <c r="AO119" s="337"/>
      <c r="AP119" s="337"/>
      <c r="AQ119" s="337"/>
      <c r="AR119" s="337"/>
      <c r="AS119" s="337"/>
      <c r="AT119" s="337"/>
      <c r="AU119" s="337"/>
      <c r="AV119" s="338"/>
      <c r="AW119" s="117"/>
      <c r="AX119" s="117"/>
      <c r="AY119" s="118"/>
      <c r="AZ119" s="116"/>
      <c r="BA119" s="118"/>
      <c r="BB119" s="336"/>
      <c r="BC119" s="337"/>
      <c r="BD119" s="337"/>
      <c r="BE119" s="337"/>
      <c r="BF119" s="337"/>
      <c r="BG119" s="337"/>
      <c r="BH119" s="337"/>
      <c r="BI119" s="337"/>
      <c r="BJ119" s="337"/>
      <c r="BK119" s="337"/>
      <c r="BL119" s="337"/>
      <c r="BM119" s="337"/>
      <c r="BN119" s="338"/>
      <c r="BO119" s="119"/>
      <c r="BP119" s="107"/>
      <c r="BQ119" s="118"/>
      <c r="BR119" s="336"/>
      <c r="BS119" s="337"/>
      <c r="BT119" s="337"/>
      <c r="BU119" s="337"/>
      <c r="BV119" s="337"/>
      <c r="BW119" s="337"/>
      <c r="BX119" s="337"/>
      <c r="BY119" s="337"/>
      <c r="BZ119" s="337"/>
      <c r="CA119" s="337"/>
      <c r="CB119" s="337"/>
      <c r="CC119" s="337"/>
      <c r="CD119" s="338"/>
      <c r="CE119" s="107"/>
      <c r="CF119" s="107"/>
      <c r="CG119" s="117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90"/>
    </row>
    <row r="120" spans="2:99" x14ac:dyDescent="0.3">
      <c r="B120" s="97"/>
      <c r="C120" s="118"/>
      <c r="D120" s="339"/>
      <c r="E120" s="340"/>
      <c r="F120" s="340"/>
      <c r="G120" s="340"/>
      <c r="H120" s="340"/>
      <c r="I120" s="340"/>
      <c r="J120" s="340"/>
      <c r="K120" s="340"/>
      <c r="L120" s="340"/>
      <c r="M120" s="340"/>
      <c r="N120" s="340"/>
      <c r="O120" s="340"/>
      <c r="P120" s="341"/>
      <c r="Q120" s="99"/>
      <c r="R120" s="98"/>
      <c r="S120" s="118"/>
      <c r="T120" s="339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0"/>
      <c r="AE120" s="340"/>
      <c r="AF120" s="341"/>
      <c r="AG120" s="116"/>
      <c r="AH120" s="98"/>
      <c r="AI120" s="118"/>
      <c r="AJ120" s="339"/>
      <c r="AK120" s="340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1"/>
      <c r="AW120" s="117"/>
      <c r="AX120" s="117"/>
      <c r="AY120" s="118"/>
      <c r="AZ120" s="116"/>
      <c r="BA120" s="118"/>
      <c r="BB120" s="339"/>
      <c r="BC120" s="340"/>
      <c r="BD120" s="340"/>
      <c r="BE120" s="340"/>
      <c r="BF120" s="340"/>
      <c r="BG120" s="340"/>
      <c r="BH120" s="340"/>
      <c r="BI120" s="340"/>
      <c r="BJ120" s="340"/>
      <c r="BK120" s="340"/>
      <c r="BL120" s="340"/>
      <c r="BM120" s="340"/>
      <c r="BN120" s="341"/>
      <c r="BO120" s="119"/>
      <c r="BP120" s="107"/>
      <c r="BQ120" s="118"/>
      <c r="BR120" s="339"/>
      <c r="BS120" s="340"/>
      <c r="BT120" s="340"/>
      <c r="BU120" s="340"/>
      <c r="BV120" s="340"/>
      <c r="BW120" s="340"/>
      <c r="BX120" s="340"/>
      <c r="BY120" s="340"/>
      <c r="BZ120" s="340"/>
      <c r="CA120" s="340"/>
      <c r="CB120" s="340"/>
      <c r="CC120" s="340"/>
      <c r="CD120" s="341"/>
      <c r="CE120" s="107"/>
      <c r="CF120" s="107"/>
      <c r="CG120" s="117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90"/>
    </row>
    <row r="121" spans="2:99" x14ac:dyDescent="0.3">
      <c r="B121" s="97"/>
      <c r="C121" s="118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16"/>
      <c r="P121" s="116"/>
      <c r="Q121" s="99"/>
      <c r="R121" s="98"/>
      <c r="S121" s="118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17"/>
      <c r="AF121" s="117"/>
      <c r="AG121" s="116"/>
      <c r="AH121" s="98"/>
      <c r="AI121" s="118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17"/>
      <c r="AV121" s="117"/>
      <c r="AW121" s="117"/>
      <c r="AX121" s="117"/>
      <c r="AY121" s="118"/>
      <c r="AZ121" s="116"/>
      <c r="BA121" s="118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16"/>
      <c r="BN121" s="116"/>
      <c r="BO121" s="98"/>
      <c r="BP121" s="107"/>
      <c r="BQ121" s="118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16"/>
      <c r="CD121" s="116"/>
      <c r="CE121" s="107"/>
      <c r="CF121" s="107"/>
      <c r="CG121" s="117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17"/>
      <c r="CT121" s="117"/>
      <c r="CU121" s="90"/>
    </row>
    <row r="122" spans="2:99" ht="15" customHeight="1" x14ac:dyDescent="0.3">
      <c r="B122" s="97"/>
      <c r="C122" s="118"/>
      <c r="D122" s="333" t="s">
        <v>219</v>
      </c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5"/>
      <c r="Q122" s="99"/>
      <c r="R122" s="98"/>
      <c r="S122" s="118"/>
      <c r="T122" s="333" t="s">
        <v>223</v>
      </c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5"/>
      <c r="AG122" s="116"/>
      <c r="AH122" s="98"/>
      <c r="AI122" s="118"/>
      <c r="AJ122" s="333" t="s">
        <v>226</v>
      </c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5"/>
      <c r="AW122" s="117"/>
      <c r="AX122" s="117"/>
      <c r="AY122" s="118"/>
      <c r="AZ122" s="116"/>
      <c r="BA122" s="118"/>
      <c r="BB122" s="333" t="s">
        <v>229</v>
      </c>
      <c r="BC122" s="334"/>
      <c r="BD122" s="334"/>
      <c r="BE122" s="334"/>
      <c r="BF122" s="334"/>
      <c r="BG122" s="334"/>
      <c r="BH122" s="334"/>
      <c r="BI122" s="334"/>
      <c r="BJ122" s="334"/>
      <c r="BK122" s="334"/>
      <c r="BL122" s="334"/>
      <c r="BM122" s="334"/>
      <c r="BN122" s="335"/>
      <c r="BO122" s="98"/>
      <c r="BP122" s="107"/>
      <c r="BQ122" s="118"/>
      <c r="BR122" s="333" t="s">
        <v>233</v>
      </c>
      <c r="BS122" s="334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35"/>
      <c r="CE122" s="107"/>
      <c r="CF122" s="107"/>
      <c r="CG122" s="117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90"/>
    </row>
    <row r="123" spans="2:99" x14ac:dyDescent="0.3">
      <c r="B123" s="97"/>
      <c r="C123" s="120"/>
      <c r="D123" s="336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8"/>
      <c r="Q123" s="99"/>
      <c r="R123" s="98"/>
      <c r="S123" s="120"/>
      <c r="T123" s="336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8"/>
      <c r="AG123" s="116"/>
      <c r="AH123" s="98"/>
      <c r="AI123" s="120"/>
      <c r="AJ123" s="336"/>
      <c r="AK123" s="337"/>
      <c r="AL123" s="337"/>
      <c r="AM123" s="337"/>
      <c r="AN123" s="337"/>
      <c r="AO123" s="337"/>
      <c r="AP123" s="337"/>
      <c r="AQ123" s="337"/>
      <c r="AR123" s="337"/>
      <c r="AS123" s="337"/>
      <c r="AT123" s="337"/>
      <c r="AU123" s="337"/>
      <c r="AV123" s="338"/>
      <c r="AW123" s="117"/>
      <c r="AX123" s="117"/>
      <c r="AY123" s="118"/>
      <c r="AZ123" s="116"/>
      <c r="BA123" s="120"/>
      <c r="BB123" s="336"/>
      <c r="BC123" s="337"/>
      <c r="BD123" s="337"/>
      <c r="BE123" s="337"/>
      <c r="BF123" s="337"/>
      <c r="BG123" s="337"/>
      <c r="BH123" s="337"/>
      <c r="BI123" s="337"/>
      <c r="BJ123" s="337"/>
      <c r="BK123" s="337"/>
      <c r="BL123" s="337"/>
      <c r="BM123" s="337"/>
      <c r="BN123" s="338"/>
      <c r="BO123" s="98"/>
      <c r="BP123" s="107"/>
      <c r="BQ123" s="120"/>
      <c r="BR123" s="336"/>
      <c r="BS123" s="337"/>
      <c r="BT123" s="337"/>
      <c r="BU123" s="337"/>
      <c r="BV123" s="337"/>
      <c r="BW123" s="337"/>
      <c r="BX123" s="337"/>
      <c r="BY123" s="337"/>
      <c r="BZ123" s="337"/>
      <c r="CA123" s="337"/>
      <c r="CB123" s="337"/>
      <c r="CC123" s="337"/>
      <c r="CD123" s="338"/>
      <c r="CE123" s="107"/>
      <c r="CF123" s="107"/>
      <c r="CG123" s="117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90"/>
    </row>
    <row r="124" spans="2:99" x14ac:dyDescent="0.3">
      <c r="B124" s="97"/>
      <c r="C124" s="124"/>
      <c r="D124" s="336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8"/>
      <c r="Q124" s="99"/>
      <c r="R124" s="98"/>
      <c r="S124" s="125"/>
      <c r="T124" s="336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8"/>
      <c r="AG124" s="116"/>
      <c r="AH124" s="98"/>
      <c r="AI124" s="125"/>
      <c r="AJ124" s="336"/>
      <c r="AK124" s="337"/>
      <c r="AL124" s="337"/>
      <c r="AM124" s="337"/>
      <c r="AN124" s="337"/>
      <c r="AO124" s="337"/>
      <c r="AP124" s="337"/>
      <c r="AQ124" s="337"/>
      <c r="AR124" s="337"/>
      <c r="AS124" s="337"/>
      <c r="AT124" s="337"/>
      <c r="AU124" s="337"/>
      <c r="AV124" s="338"/>
      <c r="AW124" s="117"/>
      <c r="AX124" s="117"/>
      <c r="AY124" s="118"/>
      <c r="AZ124" s="117"/>
      <c r="BA124" s="125"/>
      <c r="BB124" s="336"/>
      <c r="BC124" s="337"/>
      <c r="BD124" s="337"/>
      <c r="BE124" s="337"/>
      <c r="BF124" s="337"/>
      <c r="BG124" s="337"/>
      <c r="BH124" s="337"/>
      <c r="BI124" s="337"/>
      <c r="BJ124" s="337"/>
      <c r="BK124" s="337"/>
      <c r="BL124" s="337"/>
      <c r="BM124" s="337"/>
      <c r="BN124" s="338"/>
      <c r="BO124" s="98"/>
      <c r="BP124" s="107"/>
      <c r="BQ124" s="125"/>
      <c r="BR124" s="336"/>
      <c r="BS124" s="337"/>
      <c r="BT124" s="337"/>
      <c r="BU124" s="337"/>
      <c r="BV124" s="337"/>
      <c r="BW124" s="337"/>
      <c r="BX124" s="337"/>
      <c r="BY124" s="337"/>
      <c r="BZ124" s="337"/>
      <c r="CA124" s="337"/>
      <c r="CB124" s="337"/>
      <c r="CC124" s="337"/>
      <c r="CD124" s="338"/>
      <c r="CE124" s="107"/>
      <c r="CF124" s="107"/>
      <c r="CG124" s="117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90"/>
    </row>
    <row r="125" spans="2:99" x14ac:dyDescent="0.3">
      <c r="B125" s="97"/>
      <c r="C125" s="126"/>
      <c r="D125" s="339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1"/>
      <c r="Q125" s="99"/>
      <c r="R125" s="98"/>
      <c r="S125" s="118"/>
      <c r="T125" s="339"/>
      <c r="U125" s="340"/>
      <c r="V125" s="340"/>
      <c r="W125" s="340"/>
      <c r="X125" s="340"/>
      <c r="Y125" s="340"/>
      <c r="Z125" s="340"/>
      <c r="AA125" s="340"/>
      <c r="AB125" s="340"/>
      <c r="AC125" s="340"/>
      <c r="AD125" s="340"/>
      <c r="AE125" s="340"/>
      <c r="AF125" s="341"/>
      <c r="AG125" s="116"/>
      <c r="AH125" s="98"/>
      <c r="AI125" s="118"/>
      <c r="AJ125" s="339"/>
      <c r="AK125" s="340"/>
      <c r="AL125" s="340"/>
      <c r="AM125" s="340"/>
      <c r="AN125" s="340"/>
      <c r="AO125" s="340"/>
      <c r="AP125" s="340"/>
      <c r="AQ125" s="340"/>
      <c r="AR125" s="340"/>
      <c r="AS125" s="340"/>
      <c r="AT125" s="340"/>
      <c r="AU125" s="340"/>
      <c r="AV125" s="341"/>
      <c r="AW125" s="117"/>
      <c r="AX125" s="117"/>
      <c r="AY125" s="118"/>
      <c r="AZ125" s="117"/>
      <c r="BA125" s="118"/>
      <c r="BB125" s="339"/>
      <c r="BC125" s="340"/>
      <c r="BD125" s="340"/>
      <c r="BE125" s="340"/>
      <c r="BF125" s="340"/>
      <c r="BG125" s="340"/>
      <c r="BH125" s="340"/>
      <c r="BI125" s="340"/>
      <c r="BJ125" s="340"/>
      <c r="BK125" s="340"/>
      <c r="BL125" s="340"/>
      <c r="BM125" s="340"/>
      <c r="BN125" s="341"/>
      <c r="BO125" s="98"/>
      <c r="BP125" s="107"/>
      <c r="BQ125" s="118"/>
      <c r="BR125" s="339"/>
      <c r="BS125" s="340"/>
      <c r="BT125" s="340"/>
      <c r="BU125" s="340"/>
      <c r="BV125" s="340"/>
      <c r="BW125" s="340"/>
      <c r="BX125" s="340"/>
      <c r="BY125" s="340"/>
      <c r="BZ125" s="340"/>
      <c r="CA125" s="340"/>
      <c r="CB125" s="340"/>
      <c r="CC125" s="340"/>
      <c r="CD125" s="341"/>
      <c r="CE125" s="107"/>
      <c r="CF125" s="107"/>
      <c r="CG125" s="117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90"/>
    </row>
    <row r="126" spans="2:99" x14ac:dyDescent="0.3">
      <c r="B126" s="127"/>
      <c r="C126" s="117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16"/>
      <c r="P126" s="116"/>
      <c r="Q126" s="99"/>
      <c r="R126" s="98"/>
      <c r="S126" s="118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17"/>
      <c r="AF126" s="117"/>
      <c r="AG126" s="116"/>
      <c r="AH126" s="98"/>
      <c r="AI126" s="118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17"/>
      <c r="AV126" s="117"/>
      <c r="AW126" s="117"/>
      <c r="AX126" s="117"/>
      <c r="AY126" s="118"/>
      <c r="AZ126" s="117"/>
      <c r="BA126" s="118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16"/>
      <c r="BN126" s="116"/>
      <c r="BO126" s="98"/>
      <c r="BP126" s="107"/>
      <c r="BQ126" s="118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16"/>
      <c r="CD126" s="116"/>
      <c r="CE126" s="107"/>
      <c r="CF126" s="107"/>
      <c r="CG126" s="117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17"/>
      <c r="CT126" s="117"/>
      <c r="CU126" s="90"/>
    </row>
    <row r="127" spans="2:99" ht="15" customHeight="1" x14ac:dyDescent="0.3">
      <c r="B127" s="127"/>
      <c r="C127" s="117"/>
      <c r="D127" s="342" t="s">
        <v>220</v>
      </c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4"/>
      <c r="Q127" s="99"/>
      <c r="R127" s="98"/>
      <c r="S127" s="118"/>
      <c r="T127" s="333" t="s">
        <v>224</v>
      </c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5"/>
      <c r="AG127" s="116"/>
      <c r="AH127" s="98"/>
      <c r="AI127" s="118"/>
      <c r="AJ127" s="333" t="s">
        <v>227</v>
      </c>
      <c r="AK127" s="334"/>
      <c r="AL127" s="334"/>
      <c r="AM127" s="334"/>
      <c r="AN127" s="334"/>
      <c r="AO127" s="334"/>
      <c r="AP127" s="334"/>
      <c r="AQ127" s="334"/>
      <c r="AR127" s="334"/>
      <c r="AS127" s="334"/>
      <c r="AT127" s="334"/>
      <c r="AU127" s="334"/>
      <c r="AV127" s="335"/>
      <c r="AW127" s="117"/>
      <c r="AX127" s="117"/>
      <c r="AY127" s="118"/>
      <c r="AZ127" s="116"/>
      <c r="BA127" s="118"/>
      <c r="BB127" s="333" t="s">
        <v>230</v>
      </c>
      <c r="BC127" s="334"/>
      <c r="BD127" s="334"/>
      <c r="BE127" s="334"/>
      <c r="BF127" s="334"/>
      <c r="BG127" s="334"/>
      <c r="BH127" s="334"/>
      <c r="BI127" s="334"/>
      <c r="BJ127" s="334"/>
      <c r="BK127" s="334"/>
      <c r="BL127" s="334"/>
      <c r="BM127" s="334"/>
      <c r="BN127" s="335"/>
      <c r="BO127" s="98"/>
      <c r="BP127" s="107"/>
      <c r="BQ127" s="118"/>
      <c r="BR127" s="333" t="s">
        <v>234</v>
      </c>
      <c r="BS127" s="334"/>
      <c r="BT127" s="334"/>
      <c r="BU127" s="334"/>
      <c r="BV127" s="334"/>
      <c r="BW127" s="334"/>
      <c r="BX127" s="334"/>
      <c r="BY127" s="334"/>
      <c r="BZ127" s="334"/>
      <c r="CA127" s="334"/>
      <c r="CB127" s="334"/>
      <c r="CC127" s="334"/>
      <c r="CD127" s="335"/>
      <c r="CE127" s="107"/>
      <c r="CF127" s="107"/>
      <c r="CG127" s="117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90"/>
    </row>
    <row r="128" spans="2:99" x14ac:dyDescent="0.3">
      <c r="B128" s="127"/>
      <c r="C128" s="114"/>
      <c r="D128" s="345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7"/>
      <c r="Q128" s="99"/>
      <c r="R128" s="129"/>
      <c r="S128" s="114"/>
      <c r="T128" s="336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8"/>
      <c r="AG128" s="116"/>
      <c r="AH128" s="99"/>
      <c r="AI128" s="120"/>
      <c r="AJ128" s="336"/>
      <c r="AK128" s="337"/>
      <c r="AL128" s="337"/>
      <c r="AM128" s="337"/>
      <c r="AN128" s="337"/>
      <c r="AO128" s="337"/>
      <c r="AP128" s="337"/>
      <c r="AQ128" s="337"/>
      <c r="AR128" s="337"/>
      <c r="AS128" s="337"/>
      <c r="AT128" s="337"/>
      <c r="AU128" s="337"/>
      <c r="AV128" s="338"/>
      <c r="AW128" s="117"/>
      <c r="AX128" s="117"/>
      <c r="AY128" s="118"/>
      <c r="AZ128" s="130"/>
      <c r="BA128" s="114"/>
      <c r="BB128" s="336"/>
      <c r="BC128" s="337"/>
      <c r="BD128" s="337"/>
      <c r="BE128" s="337"/>
      <c r="BF128" s="337"/>
      <c r="BG128" s="337"/>
      <c r="BH128" s="337"/>
      <c r="BI128" s="337"/>
      <c r="BJ128" s="337"/>
      <c r="BK128" s="337"/>
      <c r="BL128" s="337"/>
      <c r="BM128" s="337"/>
      <c r="BN128" s="338"/>
      <c r="BO128" s="98"/>
      <c r="BP128" s="107"/>
      <c r="BQ128" s="120"/>
      <c r="BR128" s="336"/>
      <c r="BS128" s="337"/>
      <c r="BT128" s="337"/>
      <c r="BU128" s="337"/>
      <c r="BV128" s="337"/>
      <c r="BW128" s="337"/>
      <c r="BX128" s="337"/>
      <c r="BY128" s="337"/>
      <c r="BZ128" s="337"/>
      <c r="CA128" s="337"/>
      <c r="CB128" s="337"/>
      <c r="CC128" s="337"/>
      <c r="CD128" s="338"/>
      <c r="CE128" s="107"/>
      <c r="CF128" s="107"/>
      <c r="CG128" s="117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90"/>
    </row>
    <row r="129" spans="2:99" x14ac:dyDescent="0.3">
      <c r="B129" s="127"/>
      <c r="C129" s="117"/>
      <c r="D129" s="345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7"/>
      <c r="Q129" s="99"/>
      <c r="R129" s="117"/>
      <c r="S129" s="117"/>
      <c r="T129" s="336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8"/>
      <c r="AG129" s="116"/>
      <c r="AH129" s="117"/>
      <c r="AI129" s="117"/>
      <c r="AJ129" s="336"/>
      <c r="AK129" s="337"/>
      <c r="AL129" s="337"/>
      <c r="AM129" s="337"/>
      <c r="AN129" s="337"/>
      <c r="AO129" s="337"/>
      <c r="AP129" s="337"/>
      <c r="AQ129" s="337"/>
      <c r="AR129" s="337"/>
      <c r="AS129" s="337"/>
      <c r="AT129" s="337"/>
      <c r="AU129" s="337"/>
      <c r="AV129" s="338"/>
      <c r="AW129" s="117"/>
      <c r="AX129" s="117"/>
      <c r="AY129" s="118"/>
      <c r="AZ129" s="130"/>
      <c r="BA129" s="117"/>
      <c r="BB129" s="336"/>
      <c r="BC129" s="337"/>
      <c r="BD129" s="337"/>
      <c r="BE129" s="337"/>
      <c r="BF129" s="337"/>
      <c r="BG129" s="337"/>
      <c r="BH129" s="337"/>
      <c r="BI129" s="337"/>
      <c r="BJ129" s="337"/>
      <c r="BK129" s="337"/>
      <c r="BL129" s="337"/>
      <c r="BM129" s="337"/>
      <c r="BN129" s="338"/>
      <c r="BO129" s="98"/>
      <c r="BP129" s="137"/>
      <c r="BQ129" s="117"/>
      <c r="BR129" s="336"/>
      <c r="BS129" s="337"/>
      <c r="BT129" s="337"/>
      <c r="BU129" s="337"/>
      <c r="BV129" s="337"/>
      <c r="BW129" s="337"/>
      <c r="BX129" s="337"/>
      <c r="BY129" s="337"/>
      <c r="BZ129" s="337"/>
      <c r="CA129" s="337"/>
      <c r="CB129" s="337"/>
      <c r="CC129" s="337"/>
      <c r="CD129" s="338"/>
      <c r="CE129" s="107"/>
      <c r="CF129" s="107"/>
      <c r="CG129" s="117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90"/>
    </row>
    <row r="130" spans="2:99" x14ac:dyDescent="0.3">
      <c r="B130" s="127"/>
      <c r="C130" s="117"/>
      <c r="D130" s="348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50"/>
      <c r="Q130" s="99"/>
      <c r="R130" s="117"/>
      <c r="S130" s="117"/>
      <c r="T130" s="339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1"/>
      <c r="AG130" s="116"/>
      <c r="AH130" s="117"/>
      <c r="AI130" s="117"/>
      <c r="AJ130" s="339"/>
      <c r="AK130" s="340"/>
      <c r="AL130" s="340"/>
      <c r="AM130" s="340"/>
      <c r="AN130" s="340"/>
      <c r="AO130" s="340"/>
      <c r="AP130" s="340"/>
      <c r="AQ130" s="340"/>
      <c r="AR130" s="340"/>
      <c r="AS130" s="340"/>
      <c r="AT130" s="340"/>
      <c r="AU130" s="340"/>
      <c r="AV130" s="341"/>
      <c r="AW130" s="117"/>
      <c r="AX130" s="117"/>
      <c r="AY130" s="118"/>
      <c r="AZ130" s="130"/>
      <c r="BA130" s="117"/>
      <c r="BB130" s="339"/>
      <c r="BC130" s="340"/>
      <c r="BD130" s="340"/>
      <c r="BE130" s="340"/>
      <c r="BF130" s="340"/>
      <c r="BG130" s="340"/>
      <c r="BH130" s="340"/>
      <c r="BI130" s="340"/>
      <c r="BJ130" s="340"/>
      <c r="BK130" s="340"/>
      <c r="BL130" s="340"/>
      <c r="BM130" s="340"/>
      <c r="BN130" s="341"/>
      <c r="BO130" s="98"/>
      <c r="BP130" s="137"/>
      <c r="BQ130" s="117"/>
      <c r="BR130" s="339"/>
      <c r="BS130" s="340"/>
      <c r="BT130" s="340"/>
      <c r="BU130" s="340"/>
      <c r="BV130" s="340"/>
      <c r="BW130" s="340"/>
      <c r="BX130" s="340"/>
      <c r="BY130" s="340"/>
      <c r="BZ130" s="340"/>
      <c r="CA130" s="340"/>
      <c r="CB130" s="340"/>
      <c r="CC130" s="340"/>
      <c r="CD130" s="341"/>
      <c r="CE130" s="107"/>
      <c r="CF130" s="107"/>
      <c r="CG130" s="117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90"/>
    </row>
    <row r="131" spans="2:99" x14ac:dyDescent="0.3">
      <c r="B131" s="127"/>
      <c r="C131" s="117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16"/>
      <c r="P131" s="116"/>
      <c r="Q131" s="99"/>
      <c r="R131" s="99"/>
      <c r="S131" s="117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16"/>
      <c r="AF131" s="116"/>
      <c r="AG131" s="98"/>
      <c r="AH131" s="99"/>
      <c r="AI131" s="117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16"/>
      <c r="AV131" s="116"/>
      <c r="AW131" s="99"/>
      <c r="AX131" s="99"/>
      <c r="AY131" s="102"/>
      <c r="AZ131" s="129"/>
      <c r="BA131" s="117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16"/>
      <c r="BN131" s="116"/>
      <c r="BO131" s="98"/>
      <c r="BP131" s="137"/>
      <c r="BQ131" s="117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16"/>
      <c r="CD131" s="116"/>
      <c r="CE131" s="107"/>
      <c r="CF131" s="10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0"/>
    </row>
    <row r="132" spans="2:99" ht="15" customHeight="1" x14ac:dyDescent="0.3">
      <c r="B132" s="127"/>
      <c r="C132" s="117"/>
      <c r="D132" s="333" t="s">
        <v>221</v>
      </c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5"/>
      <c r="Q132" s="99"/>
      <c r="R132" s="99"/>
      <c r="S132" s="117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98"/>
      <c r="AH132" s="99"/>
      <c r="AI132" s="117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98"/>
      <c r="AX132" s="99"/>
      <c r="AY132" s="102"/>
      <c r="AZ132" s="129"/>
      <c r="BA132" s="117"/>
      <c r="BB132" s="333" t="s">
        <v>231</v>
      </c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5"/>
      <c r="BO132" s="98"/>
      <c r="BP132" s="137"/>
      <c r="BQ132" s="117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7"/>
      <c r="CF132" s="107"/>
      <c r="CG132" s="97"/>
      <c r="CH132" s="97"/>
      <c r="CI132" s="97"/>
      <c r="CJ132" s="97"/>
      <c r="CK132" s="97"/>
      <c r="CL132" s="97"/>
      <c r="CM132" s="97"/>
      <c r="CN132" s="97"/>
      <c r="CO132" s="97"/>
      <c r="CP132" s="97"/>
      <c r="CQ132" s="97"/>
      <c r="CR132" s="97"/>
      <c r="CS132" s="97"/>
      <c r="CT132" s="97"/>
      <c r="CU132" s="90"/>
    </row>
    <row r="133" spans="2:99" x14ac:dyDescent="0.3">
      <c r="B133" s="127"/>
      <c r="C133" s="114"/>
      <c r="D133" s="336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8"/>
      <c r="Q133" s="99"/>
      <c r="R133" s="99"/>
      <c r="S133" s="117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98"/>
      <c r="AH133" s="99"/>
      <c r="AI133" s="117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98"/>
      <c r="AX133" s="99"/>
      <c r="AY133" s="102"/>
      <c r="AZ133" s="129"/>
      <c r="BA133" s="114"/>
      <c r="BB133" s="336"/>
      <c r="BC133" s="337"/>
      <c r="BD133" s="337"/>
      <c r="BE133" s="337"/>
      <c r="BF133" s="337"/>
      <c r="BG133" s="337"/>
      <c r="BH133" s="337"/>
      <c r="BI133" s="337"/>
      <c r="BJ133" s="337"/>
      <c r="BK133" s="337"/>
      <c r="BL133" s="337"/>
      <c r="BM133" s="337"/>
      <c r="BN133" s="338"/>
      <c r="BO133" s="98"/>
      <c r="BP133" s="137"/>
      <c r="BQ133" s="117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7"/>
      <c r="CF133" s="107"/>
      <c r="CG133" s="97"/>
      <c r="CH133" s="97"/>
      <c r="CI133" s="97"/>
      <c r="CJ133" s="97"/>
      <c r="CK133" s="97"/>
      <c r="CL133" s="97"/>
      <c r="CM133" s="97"/>
      <c r="CN133" s="97"/>
      <c r="CO133" s="97"/>
      <c r="CP133" s="97"/>
      <c r="CQ133" s="97"/>
      <c r="CR133" s="97"/>
      <c r="CS133" s="97"/>
      <c r="CT133" s="97"/>
      <c r="CU133" s="90"/>
    </row>
    <row r="134" spans="2:99" x14ac:dyDescent="0.3">
      <c r="B134" s="97"/>
      <c r="C134" s="117"/>
      <c r="D134" s="336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8"/>
      <c r="Q134" s="99"/>
      <c r="R134" s="99"/>
      <c r="S134" s="117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98"/>
      <c r="AH134" s="99"/>
      <c r="AI134" s="117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98"/>
      <c r="AX134" s="99"/>
      <c r="AY134" s="102"/>
      <c r="AZ134" s="98"/>
      <c r="BA134" s="117"/>
      <c r="BB134" s="336"/>
      <c r="BC134" s="337"/>
      <c r="BD134" s="337"/>
      <c r="BE134" s="337"/>
      <c r="BF134" s="337"/>
      <c r="BG134" s="337"/>
      <c r="BH134" s="337"/>
      <c r="BI134" s="337"/>
      <c r="BJ134" s="337"/>
      <c r="BK134" s="337"/>
      <c r="BL134" s="337"/>
      <c r="BM134" s="337"/>
      <c r="BN134" s="338"/>
      <c r="BO134" s="98"/>
      <c r="BP134" s="107"/>
      <c r="BQ134" s="117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7"/>
      <c r="CF134" s="10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0"/>
    </row>
    <row r="135" spans="2:99" x14ac:dyDescent="0.3">
      <c r="B135" s="97"/>
      <c r="C135" s="117"/>
      <c r="D135" s="339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1"/>
      <c r="Q135" s="99"/>
      <c r="R135" s="99"/>
      <c r="S135" s="117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98"/>
      <c r="AH135" s="99"/>
      <c r="AI135" s="117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98"/>
      <c r="AX135" s="99"/>
      <c r="AY135" s="102"/>
      <c r="AZ135" s="98"/>
      <c r="BA135" s="117"/>
      <c r="BB135" s="339"/>
      <c r="BC135" s="340"/>
      <c r="BD135" s="340"/>
      <c r="BE135" s="340"/>
      <c r="BF135" s="340"/>
      <c r="BG135" s="340"/>
      <c r="BH135" s="340"/>
      <c r="BI135" s="340"/>
      <c r="BJ135" s="340"/>
      <c r="BK135" s="340"/>
      <c r="BL135" s="340"/>
      <c r="BM135" s="340"/>
      <c r="BN135" s="341"/>
      <c r="BO135" s="98"/>
      <c r="BP135" s="107"/>
      <c r="BQ135" s="117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7"/>
      <c r="CF135" s="10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0"/>
    </row>
    <row r="136" spans="2:99" x14ac:dyDescent="0.3">
      <c r="B136" s="97"/>
      <c r="C136" s="97"/>
      <c r="D136" s="97"/>
      <c r="E136" s="97"/>
      <c r="F136" s="97"/>
      <c r="G136" s="97"/>
      <c r="H136" s="97"/>
      <c r="I136" s="97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99"/>
      <c r="AF136" s="99"/>
      <c r="AG136" s="98"/>
      <c r="AH136" s="99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8"/>
      <c r="AX136" s="99"/>
      <c r="AY136" s="102"/>
      <c r="AZ136" s="98"/>
      <c r="BA136" s="99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99"/>
      <c r="BN136" s="99"/>
      <c r="BO136" s="98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90"/>
    </row>
    <row r="137" spans="2:99" x14ac:dyDescent="0.3">
      <c r="B137" s="97"/>
      <c r="C137" s="97"/>
      <c r="D137" s="97"/>
      <c r="E137" s="97"/>
      <c r="F137" s="97"/>
      <c r="G137" s="97"/>
      <c r="H137" s="97"/>
      <c r="I137" s="97"/>
      <c r="J137" s="99"/>
      <c r="K137" s="99"/>
      <c r="L137" s="99"/>
      <c r="M137" s="99"/>
      <c r="N137" s="99"/>
      <c r="O137" s="99"/>
      <c r="P137" s="99"/>
      <c r="Q137" s="99"/>
      <c r="R137" s="98"/>
      <c r="S137" s="9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98"/>
      <c r="AH137" s="99"/>
      <c r="AI137" s="99"/>
      <c r="AJ137" s="99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99"/>
      <c r="AV137" s="99"/>
      <c r="AW137" s="99"/>
      <c r="AX137" s="99"/>
      <c r="AY137" s="102"/>
      <c r="AZ137" s="99"/>
      <c r="BA137" s="9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99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90"/>
    </row>
    <row r="138" spans="2:99" x14ac:dyDescent="0.3">
      <c r="B138" s="97"/>
      <c r="C138" s="97"/>
      <c r="D138" s="97"/>
      <c r="E138" s="97"/>
      <c r="F138" s="97"/>
      <c r="G138" s="97"/>
      <c r="H138" s="97"/>
      <c r="I138" s="97"/>
      <c r="J138" s="98"/>
      <c r="K138" s="98"/>
      <c r="L138" s="98"/>
      <c r="M138" s="98"/>
      <c r="N138" s="98"/>
      <c r="O138" s="98"/>
      <c r="P138" s="98"/>
      <c r="Q138" s="98"/>
      <c r="R138" s="98"/>
      <c r="S138" s="9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83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95"/>
      <c r="BE138" s="95"/>
      <c r="BF138" s="85"/>
      <c r="BG138" s="119"/>
    </row>
    <row r="139" spans="2:99" x14ac:dyDescent="0.3">
      <c r="B139" s="97"/>
      <c r="C139" s="97"/>
      <c r="D139" s="97"/>
      <c r="E139" s="97"/>
      <c r="F139" s="97"/>
      <c r="G139" s="97"/>
      <c r="H139" s="97"/>
      <c r="I139" s="97"/>
      <c r="J139" s="98"/>
      <c r="K139" s="98"/>
      <c r="L139" s="98"/>
      <c r="M139" s="98"/>
      <c r="N139" s="98"/>
      <c r="O139" s="98"/>
      <c r="P139" s="98"/>
      <c r="Q139" s="98"/>
      <c r="R139" s="98"/>
      <c r="S139" s="9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86"/>
      <c r="AR139" s="327" t="s">
        <v>154</v>
      </c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9"/>
      <c r="BF139" s="87"/>
      <c r="BG139" s="98"/>
    </row>
    <row r="140" spans="2:99" x14ac:dyDescent="0.3">
      <c r="B140" s="97"/>
      <c r="C140" s="97"/>
      <c r="D140" s="97"/>
      <c r="E140" s="97"/>
      <c r="F140" s="97"/>
      <c r="G140" s="97"/>
      <c r="H140" s="97"/>
      <c r="I140" s="97"/>
      <c r="J140" s="98"/>
      <c r="K140" s="98"/>
      <c r="L140" s="98"/>
      <c r="M140" s="98"/>
      <c r="N140" s="98"/>
      <c r="O140" s="98"/>
      <c r="P140" s="98"/>
      <c r="Q140" s="98"/>
      <c r="R140" s="98"/>
      <c r="S140" s="9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86"/>
      <c r="AR140" s="330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2"/>
      <c r="BF140" s="87"/>
      <c r="BG140" s="98"/>
    </row>
    <row r="141" spans="2:99" x14ac:dyDescent="0.3">
      <c r="B141" s="97"/>
      <c r="C141" s="97"/>
      <c r="D141" s="97"/>
      <c r="E141" s="97"/>
      <c r="F141" s="97"/>
      <c r="G141" s="97"/>
      <c r="H141" s="97"/>
      <c r="I141" s="97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85"/>
      <c r="AR141" s="96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5"/>
      <c r="BG141" s="98"/>
    </row>
    <row r="142" spans="2:99" x14ac:dyDescent="0.3">
      <c r="B142" s="97"/>
      <c r="C142" s="97"/>
      <c r="D142" s="97"/>
      <c r="E142" s="97"/>
      <c r="F142" s="97"/>
      <c r="G142" s="97"/>
      <c r="H142" s="97"/>
      <c r="I142" s="97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BG142" s="98"/>
      <c r="BH142" s="98"/>
      <c r="BI142" s="98"/>
      <c r="BJ142" s="98"/>
      <c r="BK142" s="98"/>
      <c r="BL142" s="98"/>
    </row>
    <row r="147" spans="2:101" x14ac:dyDescent="0.3">
      <c r="B147" s="97"/>
      <c r="C147" s="97"/>
      <c r="D147" s="97"/>
      <c r="E147" s="97"/>
      <c r="F147" s="97"/>
      <c r="G147" s="97"/>
      <c r="H147" s="97"/>
      <c r="I147" s="97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</row>
    <row r="148" spans="2:101" x14ac:dyDescent="0.3">
      <c r="B148" s="97"/>
      <c r="C148" s="97"/>
      <c r="D148" s="97"/>
      <c r="E148" s="97"/>
      <c r="F148" s="97"/>
      <c r="G148" s="97"/>
      <c r="H148" s="97"/>
      <c r="I148" s="97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AI148" s="351" t="s">
        <v>235</v>
      </c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3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1"/>
      <c r="CD148" s="98"/>
      <c r="CE148" s="98"/>
    </row>
    <row r="149" spans="2:101" ht="15" customHeight="1" x14ac:dyDescent="0.3">
      <c r="B149" s="97"/>
      <c r="C149" s="97"/>
      <c r="D149" s="97"/>
      <c r="E149" s="97"/>
      <c r="F149" s="97"/>
      <c r="G149" s="97"/>
      <c r="H149" s="97"/>
      <c r="I149" s="97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AI149" s="354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  <c r="BC149" s="355"/>
      <c r="BD149" s="355"/>
      <c r="BE149" s="355"/>
      <c r="BF149" s="355"/>
      <c r="BG149" s="355"/>
      <c r="BH149" s="355"/>
      <c r="BI149" s="355"/>
      <c r="BJ149" s="355"/>
      <c r="BK149" s="355"/>
      <c r="BL149" s="355"/>
      <c r="BM149" s="355"/>
      <c r="BN149" s="356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1"/>
      <c r="CD149" s="98"/>
      <c r="CE149" s="98"/>
      <c r="CF149" s="140"/>
      <c r="CG149" s="140"/>
      <c r="CH149" s="140"/>
      <c r="CI149" s="140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</row>
    <row r="150" spans="2:101" ht="15" customHeight="1" x14ac:dyDescent="0.3">
      <c r="B150" s="97"/>
      <c r="C150" s="97"/>
      <c r="D150" s="97"/>
      <c r="E150" s="97"/>
      <c r="F150" s="97"/>
      <c r="G150" s="97"/>
      <c r="H150" s="97"/>
      <c r="I150" s="97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AI150" s="354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  <c r="BC150" s="355"/>
      <c r="BD150" s="355"/>
      <c r="BE150" s="355"/>
      <c r="BF150" s="355"/>
      <c r="BG150" s="355"/>
      <c r="BH150" s="355"/>
      <c r="BI150" s="355"/>
      <c r="BJ150" s="355"/>
      <c r="BK150" s="355"/>
      <c r="BL150" s="355"/>
      <c r="BM150" s="355"/>
      <c r="BN150" s="356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1"/>
      <c r="CD150" s="98"/>
      <c r="CE150" s="98"/>
      <c r="CF150" s="140"/>
      <c r="CG150" s="140"/>
      <c r="CH150" s="140"/>
      <c r="CI150" s="140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</row>
    <row r="151" spans="2:101" ht="15" customHeight="1" x14ac:dyDescent="0.3">
      <c r="B151" s="97"/>
      <c r="C151" s="97"/>
      <c r="D151" s="97"/>
      <c r="E151" s="97"/>
      <c r="F151" s="97"/>
      <c r="G151" s="97"/>
      <c r="H151" s="97"/>
      <c r="I151" s="97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AI151" s="357"/>
      <c r="AJ151" s="358"/>
      <c r="AK151" s="358"/>
      <c r="AL151" s="358"/>
      <c r="AM151" s="358"/>
      <c r="AN151" s="358"/>
      <c r="AO151" s="358"/>
      <c r="AP151" s="358"/>
      <c r="AQ151" s="358"/>
      <c r="AR151" s="358"/>
      <c r="AS151" s="358"/>
      <c r="AT151" s="358"/>
      <c r="AU151" s="358"/>
      <c r="AV151" s="358"/>
      <c r="AW151" s="358"/>
      <c r="AX151" s="358"/>
      <c r="AY151" s="358"/>
      <c r="AZ151" s="358"/>
      <c r="BA151" s="358"/>
      <c r="BB151" s="358"/>
      <c r="BC151" s="358"/>
      <c r="BD151" s="358"/>
      <c r="BE151" s="358"/>
      <c r="BF151" s="358"/>
      <c r="BG151" s="358"/>
      <c r="BH151" s="358"/>
      <c r="BI151" s="358"/>
      <c r="BJ151" s="358"/>
      <c r="BK151" s="358"/>
      <c r="BL151" s="358"/>
      <c r="BM151" s="358"/>
      <c r="BN151" s="359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1"/>
      <c r="CD151" s="98"/>
      <c r="CE151" s="98"/>
      <c r="CF151" s="140"/>
      <c r="CG151" s="140"/>
      <c r="CH151" s="140"/>
      <c r="CI151" s="140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</row>
    <row r="152" spans="2:101" ht="15" customHeight="1" x14ac:dyDescent="0.3">
      <c r="B152" s="97"/>
      <c r="C152" s="97"/>
      <c r="D152" s="97"/>
      <c r="E152" s="97"/>
      <c r="F152" s="97"/>
      <c r="G152" s="97"/>
      <c r="H152" s="97"/>
      <c r="I152" s="97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AI152" s="91"/>
      <c r="AJ152" s="91"/>
      <c r="AK152" s="98"/>
      <c r="AL152" s="98"/>
      <c r="AM152" s="98"/>
      <c r="AN152" s="98"/>
      <c r="AO152" s="98"/>
      <c r="AP152" s="99"/>
      <c r="AQ152" s="99"/>
      <c r="AR152" s="99"/>
      <c r="AS152" s="99"/>
      <c r="AT152" s="99"/>
      <c r="AU152" s="99"/>
      <c r="AV152" s="99"/>
      <c r="AW152" s="99"/>
      <c r="AX152" s="139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101"/>
      <c r="CE152" s="101"/>
      <c r="CF152" s="140"/>
      <c r="CG152" s="140"/>
      <c r="CH152" s="140"/>
      <c r="CI152" s="140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</row>
    <row r="153" spans="2:101" x14ac:dyDescent="0.3">
      <c r="B153" s="97"/>
      <c r="C153" s="97"/>
      <c r="D153" s="97"/>
      <c r="E153" s="97"/>
      <c r="F153" s="97"/>
      <c r="G153" s="97"/>
      <c r="H153" s="97"/>
      <c r="I153" s="97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AI153" s="91"/>
      <c r="AJ153" s="91"/>
      <c r="AK153" s="98"/>
      <c r="AL153" s="98"/>
      <c r="AM153" s="98"/>
      <c r="AN153" s="98"/>
      <c r="AO153" s="98"/>
      <c r="AP153" s="99"/>
      <c r="AQ153" s="99"/>
      <c r="AR153" s="99"/>
      <c r="AS153" s="99"/>
      <c r="AT153" s="99"/>
      <c r="AU153" s="99"/>
      <c r="AV153" s="99"/>
      <c r="AW153" s="99"/>
      <c r="AX153" s="12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8"/>
      <c r="BI153" s="98"/>
      <c r="BJ153" s="98"/>
      <c r="BK153" s="98"/>
      <c r="BL153" s="98"/>
      <c r="BM153" s="98"/>
      <c r="BN153" s="98"/>
      <c r="BO153" s="98"/>
      <c r="BP153" s="360" t="s">
        <v>148</v>
      </c>
      <c r="BQ153" s="361"/>
      <c r="BR153" s="361"/>
      <c r="BS153" s="361"/>
      <c r="BT153" s="361"/>
      <c r="BU153" s="361"/>
      <c r="BV153" s="361"/>
      <c r="BW153" s="361"/>
      <c r="BX153" s="361"/>
      <c r="BY153" s="361"/>
      <c r="BZ153" s="361"/>
      <c r="CA153" s="361"/>
      <c r="CB153" s="362"/>
      <c r="CC153" s="91"/>
      <c r="CD153" s="101"/>
      <c r="CE153" s="101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</row>
    <row r="154" spans="2:101" x14ac:dyDescent="0.3">
      <c r="B154" s="97"/>
      <c r="C154" s="97"/>
      <c r="D154" s="97"/>
      <c r="E154" s="97"/>
      <c r="F154" s="97"/>
      <c r="G154" s="97"/>
      <c r="H154" s="97"/>
      <c r="I154" s="97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AI154" s="91"/>
      <c r="AJ154" s="91"/>
      <c r="AK154" s="98"/>
      <c r="AL154" s="98"/>
      <c r="AM154" s="98"/>
      <c r="AN154" s="98"/>
      <c r="AO154" s="98"/>
      <c r="AP154" s="99"/>
      <c r="AQ154" s="99"/>
      <c r="AR154" s="99"/>
      <c r="AS154" s="99"/>
      <c r="AT154" s="99"/>
      <c r="AU154" s="99"/>
      <c r="AV154" s="99"/>
      <c r="AW154" s="99"/>
      <c r="AX154" s="99"/>
      <c r="AY154" s="105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36"/>
      <c r="BP154" s="363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5"/>
      <c r="CC154" s="91"/>
      <c r="CD154" s="101"/>
      <c r="CE154" s="101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</row>
    <row r="155" spans="2:101" ht="15" customHeight="1" x14ac:dyDescent="0.3">
      <c r="B155" s="97"/>
      <c r="C155" s="97"/>
      <c r="D155" s="97"/>
      <c r="E155" s="97"/>
      <c r="F155" s="97"/>
      <c r="G155" s="97"/>
      <c r="H155" s="97"/>
      <c r="I155" s="97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AI155" s="98"/>
      <c r="AJ155" s="98"/>
      <c r="AK155" s="98"/>
      <c r="AL155" s="98"/>
      <c r="AM155" s="98"/>
      <c r="AN155" s="98"/>
      <c r="AO155" s="98"/>
      <c r="AP155" s="99"/>
      <c r="AQ155" s="99"/>
      <c r="AR155" s="99"/>
      <c r="AS155" s="99"/>
      <c r="AT155" s="99"/>
      <c r="AU155" s="99"/>
      <c r="AV155" s="99"/>
      <c r="AW155" s="99"/>
      <c r="AX155" s="99"/>
      <c r="AY155" s="102"/>
      <c r="AZ155" s="99"/>
      <c r="BA155" s="99"/>
      <c r="BB155" s="99"/>
      <c r="BC155" s="99"/>
      <c r="BD155" s="99"/>
      <c r="BE155" s="99"/>
      <c r="BF155" s="99"/>
      <c r="BG155" s="99"/>
      <c r="BH155" s="98"/>
      <c r="BI155" s="98"/>
      <c r="BJ155" s="98"/>
      <c r="BK155" s="98"/>
      <c r="BL155" s="98"/>
      <c r="BM155" s="98"/>
      <c r="BN155" s="98"/>
      <c r="BO155" s="98"/>
      <c r="BP155" s="363"/>
      <c r="BQ155" s="364"/>
      <c r="BR155" s="364"/>
      <c r="BS155" s="364"/>
      <c r="BT155" s="364"/>
      <c r="BU155" s="364"/>
      <c r="BV155" s="364"/>
      <c r="BW155" s="364"/>
      <c r="BX155" s="364"/>
      <c r="BY155" s="364"/>
      <c r="BZ155" s="364"/>
      <c r="CA155" s="364"/>
      <c r="CB155" s="365"/>
      <c r="CC155" s="91"/>
      <c r="CD155" s="101"/>
      <c r="CE155" s="101"/>
      <c r="CF155" s="99"/>
      <c r="CG155" s="99"/>
      <c r="CH155" s="99"/>
      <c r="CI155" s="99"/>
      <c r="CJ155" s="99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</row>
    <row r="156" spans="2:101" ht="15" x14ac:dyDescent="0.3">
      <c r="B156" s="97"/>
      <c r="C156" s="97"/>
      <c r="D156" s="97"/>
      <c r="E156" s="97"/>
      <c r="F156" s="97"/>
      <c r="G156" s="97"/>
      <c r="H156" s="97"/>
      <c r="I156" s="97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AI156" s="98"/>
      <c r="AJ156" s="98"/>
      <c r="AK156" s="98"/>
      <c r="AL156" s="98"/>
      <c r="AM156" s="98"/>
      <c r="AN156" s="98"/>
      <c r="AO156" s="98"/>
      <c r="AP156" s="99"/>
      <c r="AQ156" s="99"/>
      <c r="AR156" s="99"/>
      <c r="AS156" s="99"/>
      <c r="AT156" s="99"/>
      <c r="AU156" s="99"/>
      <c r="AV156" s="99"/>
      <c r="AW156" s="99"/>
      <c r="AX156" s="99"/>
      <c r="AY156" s="102"/>
      <c r="AZ156" s="99"/>
      <c r="BA156" s="99"/>
      <c r="BB156" s="99"/>
      <c r="BC156" s="99"/>
      <c r="BD156" s="99"/>
      <c r="BE156" s="99"/>
      <c r="BF156" s="99"/>
      <c r="BG156" s="99"/>
      <c r="BH156" s="98"/>
      <c r="BI156" s="98"/>
      <c r="BJ156" s="98"/>
      <c r="BK156" s="98"/>
      <c r="BL156" s="98"/>
      <c r="BM156" s="98"/>
      <c r="BN156" s="98"/>
      <c r="BO156" s="98"/>
      <c r="BP156" s="366"/>
      <c r="BQ156" s="367"/>
      <c r="BR156" s="367"/>
      <c r="BS156" s="367"/>
      <c r="BT156" s="367"/>
      <c r="BU156" s="367"/>
      <c r="BV156" s="367"/>
      <c r="BW156" s="367"/>
      <c r="BX156" s="367"/>
      <c r="BY156" s="367"/>
      <c r="BZ156" s="367"/>
      <c r="CA156" s="367"/>
      <c r="CB156" s="368"/>
      <c r="CC156" s="91"/>
      <c r="CD156" s="98"/>
      <c r="CE156" s="98"/>
      <c r="CF156" s="99"/>
      <c r="CG156" s="99"/>
      <c r="CH156" s="99"/>
      <c r="CI156" s="99"/>
      <c r="CJ156" s="99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</row>
    <row r="157" spans="2:101" ht="15" x14ac:dyDescent="0.3">
      <c r="B157" s="97"/>
      <c r="C157" s="97"/>
      <c r="D157" s="97"/>
      <c r="E157" s="97"/>
      <c r="F157" s="97"/>
      <c r="G157" s="97"/>
      <c r="H157" s="97"/>
      <c r="I157" s="132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104"/>
      <c r="Z157" s="92"/>
      <c r="AA157" s="92"/>
      <c r="AB157" s="92"/>
      <c r="AC157" s="92"/>
      <c r="AD157" s="92"/>
      <c r="AE157" s="92"/>
      <c r="AF157" s="92"/>
      <c r="AG157" s="92"/>
      <c r="AH157" s="92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5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99"/>
      <c r="BX157" s="99"/>
      <c r="BY157" s="99"/>
      <c r="BZ157" s="99"/>
      <c r="CA157" s="99"/>
      <c r="CB157" s="99"/>
      <c r="CC157" s="60"/>
      <c r="CD157" s="99"/>
      <c r="CE157" s="99"/>
      <c r="CF157" s="99"/>
      <c r="CG157" s="99"/>
      <c r="CH157" s="99"/>
      <c r="CI157" s="99"/>
      <c r="CJ157" s="99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</row>
    <row r="158" spans="2:101" ht="15" x14ac:dyDescent="0.3">
      <c r="B158" s="132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8"/>
      <c r="S158" s="98"/>
      <c r="T158" s="98"/>
      <c r="U158" s="98"/>
      <c r="V158" s="98"/>
      <c r="W158" s="98"/>
      <c r="X158" s="98"/>
      <c r="Y158" s="102"/>
      <c r="Z158" s="98"/>
      <c r="AA158" s="98"/>
      <c r="AB158" s="98"/>
      <c r="AC158" s="98"/>
      <c r="AD158" s="98"/>
      <c r="AE158" s="98"/>
      <c r="AF158" s="98"/>
      <c r="AG158" s="98"/>
      <c r="AH158" s="99"/>
      <c r="AI158" s="99"/>
      <c r="AJ158" s="99"/>
      <c r="AK158" s="99"/>
      <c r="AL158" s="99"/>
      <c r="AM158" s="99"/>
      <c r="AN158" s="99"/>
      <c r="AO158" s="99"/>
      <c r="AP158" s="102"/>
      <c r="AQ158" s="99"/>
      <c r="AR158" s="99"/>
      <c r="AS158" s="99"/>
      <c r="AT158" s="99"/>
      <c r="AU158" s="99"/>
      <c r="AV158" s="99"/>
      <c r="AW158" s="99"/>
      <c r="AX158" s="99"/>
      <c r="AY158" s="102"/>
      <c r="AZ158" s="98"/>
      <c r="BA158" s="98"/>
      <c r="BB158" s="98"/>
      <c r="BC158" s="98"/>
      <c r="BD158" s="98"/>
      <c r="BE158" s="98"/>
      <c r="BF158" s="98"/>
      <c r="BG158" s="102"/>
      <c r="BH158" s="98"/>
      <c r="BI158" s="98"/>
      <c r="BJ158" s="98"/>
      <c r="BK158" s="98"/>
      <c r="BL158" s="98"/>
      <c r="BM158" s="98"/>
      <c r="BN158" s="98"/>
      <c r="BO158" s="98"/>
      <c r="BP158" s="107"/>
      <c r="BQ158" s="107"/>
      <c r="BR158" s="107"/>
      <c r="BS158" s="107"/>
      <c r="BT158" s="107"/>
      <c r="BU158" s="107"/>
      <c r="BV158" s="107"/>
      <c r="BW158" s="108"/>
      <c r="BX158" s="107"/>
      <c r="BY158" s="107"/>
      <c r="BZ158" s="107"/>
      <c r="CA158" s="107"/>
      <c r="CB158" s="107"/>
      <c r="CC158" s="107"/>
      <c r="CD158" s="107"/>
      <c r="CE158" s="107"/>
      <c r="CF158" s="99"/>
      <c r="CG158" s="99"/>
      <c r="CH158" s="99"/>
      <c r="CI158" s="99"/>
      <c r="CJ158" s="99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</row>
    <row r="159" spans="2:101" ht="15.75" customHeight="1" x14ac:dyDescent="0.3">
      <c r="B159" s="132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10"/>
      <c r="R159" s="111"/>
      <c r="S159" s="360" t="s">
        <v>236</v>
      </c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2"/>
      <c r="AG159" s="111"/>
      <c r="AH159" s="110"/>
      <c r="AI159" s="360" t="s">
        <v>237</v>
      </c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2"/>
      <c r="AW159" s="110"/>
      <c r="AX159" s="110"/>
      <c r="AY159" s="112"/>
      <c r="AZ159" s="111"/>
      <c r="BA159" s="360" t="s">
        <v>245</v>
      </c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2"/>
      <c r="BO159" s="111"/>
      <c r="BP159" s="113"/>
      <c r="BQ159" s="360" t="s">
        <v>238</v>
      </c>
      <c r="BR159" s="361"/>
      <c r="BS159" s="361"/>
      <c r="BT159" s="361"/>
      <c r="BU159" s="361"/>
      <c r="BV159" s="361"/>
      <c r="BW159" s="361"/>
      <c r="BX159" s="361"/>
      <c r="BY159" s="361"/>
      <c r="BZ159" s="361"/>
      <c r="CA159" s="361"/>
      <c r="CB159" s="361"/>
      <c r="CC159" s="361"/>
      <c r="CD159" s="362"/>
      <c r="CE159" s="113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</row>
    <row r="160" spans="2:101" ht="15.6" x14ac:dyDescent="0.3">
      <c r="B160" s="132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10"/>
      <c r="R160" s="111"/>
      <c r="S160" s="363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5"/>
      <c r="AG160" s="111"/>
      <c r="AH160" s="110"/>
      <c r="AI160" s="363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5"/>
      <c r="AW160" s="110"/>
      <c r="AX160" s="110"/>
      <c r="AY160" s="112"/>
      <c r="AZ160" s="111"/>
      <c r="BA160" s="363"/>
      <c r="BB160" s="364"/>
      <c r="BC160" s="364"/>
      <c r="BD160" s="364"/>
      <c r="BE160" s="364"/>
      <c r="BF160" s="364"/>
      <c r="BG160" s="364"/>
      <c r="BH160" s="364"/>
      <c r="BI160" s="364"/>
      <c r="BJ160" s="364"/>
      <c r="BK160" s="364"/>
      <c r="BL160" s="364"/>
      <c r="BM160" s="364"/>
      <c r="BN160" s="365"/>
      <c r="BO160" s="111"/>
      <c r="BP160" s="113"/>
      <c r="BQ160" s="363"/>
      <c r="BR160" s="364"/>
      <c r="BS160" s="364"/>
      <c r="BT160" s="364"/>
      <c r="BU160" s="364"/>
      <c r="BV160" s="364"/>
      <c r="BW160" s="364"/>
      <c r="BX160" s="364"/>
      <c r="BY160" s="364"/>
      <c r="BZ160" s="364"/>
      <c r="CA160" s="364"/>
      <c r="CB160" s="364"/>
      <c r="CC160" s="364"/>
      <c r="CD160" s="365"/>
      <c r="CE160" s="113"/>
    </row>
    <row r="161" spans="2:83" ht="15.6" x14ac:dyDescent="0.3">
      <c r="B161" s="132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10"/>
      <c r="R161" s="111"/>
      <c r="S161" s="363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5"/>
      <c r="AG161" s="111"/>
      <c r="AH161" s="110"/>
      <c r="AI161" s="363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5"/>
      <c r="AW161" s="110"/>
      <c r="AX161" s="110"/>
      <c r="AY161" s="112"/>
      <c r="AZ161" s="111"/>
      <c r="BA161" s="363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5"/>
      <c r="BO161" s="111"/>
      <c r="BP161" s="113"/>
      <c r="BQ161" s="363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5"/>
      <c r="CE161" s="113"/>
    </row>
    <row r="162" spans="2:83" ht="15.6" x14ac:dyDescent="0.3">
      <c r="B162" s="132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10"/>
      <c r="R162" s="111"/>
      <c r="S162" s="366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8"/>
      <c r="AG162" s="111"/>
      <c r="AH162" s="110"/>
      <c r="AI162" s="366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8"/>
      <c r="AW162" s="110"/>
      <c r="AX162" s="110"/>
      <c r="AY162" s="112"/>
      <c r="AZ162" s="111"/>
      <c r="BA162" s="366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8"/>
      <c r="BO162" s="111"/>
      <c r="BP162" s="113"/>
      <c r="BQ162" s="366"/>
      <c r="BR162" s="367"/>
      <c r="BS162" s="367"/>
      <c r="BT162" s="367"/>
      <c r="BU162" s="367"/>
      <c r="BV162" s="367"/>
      <c r="BW162" s="367"/>
      <c r="BX162" s="367"/>
      <c r="BY162" s="367"/>
      <c r="BZ162" s="367"/>
      <c r="CA162" s="367"/>
      <c r="CB162" s="367"/>
      <c r="CC162" s="367"/>
      <c r="CD162" s="368"/>
      <c r="CE162" s="113"/>
    </row>
    <row r="163" spans="2:83" x14ac:dyDescent="0.3">
      <c r="B163" s="132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99"/>
      <c r="R163" s="98"/>
      <c r="S163" s="114"/>
      <c r="T163" s="114"/>
      <c r="U163" s="114"/>
      <c r="V163" s="114"/>
      <c r="W163" s="114"/>
      <c r="X163" s="115"/>
      <c r="Y163" s="116"/>
      <c r="Z163" s="116"/>
      <c r="AA163" s="116"/>
      <c r="AB163" s="116"/>
      <c r="AC163" s="117"/>
      <c r="AD163" s="117"/>
      <c r="AE163" s="117"/>
      <c r="AF163" s="117"/>
      <c r="AG163" s="116"/>
      <c r="AH163" s="98"/>
      <c r="AI163" s="114"/>
      <c r="AJ163" s="114"/>
      <c r="AK163" s="114"/>
      <c r="AL163" s="114"/>
      <c r="AM163" s="114"/>
      <c r="AN163" s="115"/>
      <c r="AO163" s="116"/>
      <c r="AP163" s="116"/>
      <c r="AQ163" s="116"/>
      <c r="AR163" s="116"/>
      <c r="AS163" s="117"/>
      <c r="AT163" s="117"/>
      <c r="AU163" s="117"/>
      <c r="AV163" s="117"/>
      <c r="AW163" s="117"/>
      <c r="AX163" s="117"/>
      <c r="AY163" s="118"/>
      <c r="AZ163" s="116"/>
      <c r="BA163" s="114"/>
      <c r="BB163" s="114"/>
      <c r="BC163" s="114"/>
      <c r="BD163" s="114"/>
      <c r="BE163" s="114"/>
      <c r="BF163" s="115"/>
      <c r="BG163" s="116"/>
      <c r="BH163" s="116"/>
      <c r="BI163" s="116"/>
      <c r="BJ163" s="116"/>
      <c r="BK163" s="116"/>
      <c r="BL163" s="116"/>
      <c r="BM163" s="116"/>
      <c r="BN163" s="116"/>
      <c r="BO163" s="98"/>
      <c r="BP163" s="107"/>
      <c r="BQ163" s="114"/>
      <c r="BR163" s="114"/>
      <c r="BS163" s="114"/>
      <c r="BT163" s="114"/>
      <c r="BU163" s="114"/>
      <c r="BV163" s="115"/>
      <c r="BW163" s="116"/>
      <c r="BX163" s="116"/>
      <c r="BY163" s="116"/>
      <c r="BZ163" s="116"/>
      <c r="CA163" s="116"/>
      <c r="CB163" s="116"/>
      <c r="CC163" s="116"/>
      <c r="CD163" s="116"/>
      <c r="CE163" s="107"/>
    </row>
    <row r="164" spans="2:83" x14ac:dyDescent="0.3">
      <c r="B164" s="132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99"/>
      <c r="R164" s="98"/>
      <c r="S164" s="118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6"/>
      <c r="AH164" s="98"/>
      <c r="AI164" s="125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8"/>
      <c r="AZ164" s="116"/>
      <c r="BA164" s="118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98"/>
      <c r="BP164" s="107"/>
      <c r="BQ164" s="118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07"/>
    </row>
    <row r="165" spans="2:83" ht="15" customHeight="1" x14ac:dyDescent="0.3">
      <c r="B165" s="132"/>
      <c r="C165" s="117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99"/>
      <c r="R165" s="98"/>
      <c r="S165" s="118"/>
      <c r="T165" s="333" t="s">
        <v>239</v>
      </c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5"/>
      <c r="AG165" s="116"/>
      <c r="AH165" s="98"/>
      <c r="AI165" s="118"/>
      <c r="AJ165" s="333" t="s">
        <v>242</v>
      </c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5"/>
      <c r="AW165" s="117"/>
      <c r="AX165" s="117"/>
      <c r="AY165" s="118"/>
      <c r="AZ165" s="116"/>
      <c r="BA165" s="118"/>
      <c r="BB165" s="333" t="s">
        <v>246</v>
      </c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5"/>
      <c r="BO165" s="119"/>
      <c r="BP165" s="107"/>
      <c r="BQ165" s="118"/>
      <c r="BR165" s="333" t="s">
        <v>249</v>
      </c>
      <c r="BS165" s="334"/>
      <c r="BT165" s="334"/>
      <c r="BU165" s="334"/>
      <c r="BV165" s="334"/>
      <c r="BW165" s="334"/>
      <c r="BX165" s="334"/>
      <c r="BY165" s="334"/>
      <c r="BZ165" s="334"/>
      <c r="CA165" s="334"/>
      <c r="CB165" s="334"/>
      <c r="CC165" s="334"/>
      <c r="CD165" s="335"/>
      <c r="CE165" s="107"/>
    </row>
    <row r="166" spans="2:83" x14ac:dyDescent="0.3">
      <c r="B166" s="132"/>
      <c r="C166" s="117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99"/>
      <c r="R166" s="98"/>
      <c r="S166" s="120"/>
      <c r="T166" s="336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8"/>
      <c r="AG166" s="116"/>
      <c r="AH166" s="98"/>
      <c r="AI166" s="120"/>
      <c r="AJ166" s="336"/>
      <c r="AK166" s="337"/>
      <c r="AL166" s="337"/>
      <c r="AM166" s="337"/>
      <c r="AN166" s="337"/>
      <c r="AO166" s="337"/>
      <c r="AP166" s="337"/>
      <c r="AQ166" s="337"/>
      <c r="AR166" s="337"/>
      <c r="AS166" s="337"/>
      <c r="AT166" s="337"/>
      <c r="AU166" s="337"/>
      <c r="AV166" s="338"/>
      <c r="AW166" s="117"/>
      <c r="AX166" s="117"/>
      <c r="AY166" s="118"/>
      <c r="AZ166" s="116"/>
      <c r="BA166" s="120"/>
      <c r="BB166" s="336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8"/>
      <c r="BO166" s="119"/>
      <c r="BP166" s="107"/>
      <c r="BQ166" s="120"/>
      <c r="BR166" s="336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38"/>
      <c r="CE166" s="107"/>
    </row>
    <row r="167" spans="2:83" x14ac:dyDescent="0.3">
      <c r="B167" s="132"/>
      <c r="C167" s="117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99"/>
      <c r="R167" s="98"/>
      <c r="S167" s="118"/>
      <c r="T167" s="336"/>
      <c r="U167" s="337"/>
      <c r="V167" s="337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8"/>
      <c r="AG167" s="116"/>
      <c r="AH167" s="98"/>
      <c r="AI167" s="118"/>
      <c r="AJ167" s="336"/>
      <c r="AK167" s="337"/>
      <c r="AL167" s="337"/>
      <c r="AM167" s="337"/>
      <c r="AN167" s="337"/>
      <c r="AO167" s="337"/>
      <c r="AP167" s="337"/>
      <c r="AQ167" s="337"/>
      <c r="AR167" s="337"/>
      <c r="AS167" s="337"/>
      <c r="AT167" s="337"/>
      <c r="AU167" s="337"/>
      <c r="AV167" s="338"/>
      <c r="AW167" s="117"/>
      <c r="AX167" s="117"/>
      <c r="AY167" s="118"/>
      <c r="AZ167" s="116"/>
      <c r="BA167" s="118"/>
      <c r="BB167" s="336"/>
      <c r="BC167" s="337"/>
      <c r="BD167" s="337"/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8"/>
      <c r="BO167" s="119"/>
      <c r="BP167" s="107"/>
      <c r="BQ167" s="118"/>
      <c r="BR167" s="336"/>
      <c r="BS167" s="337"/>
      <c r="BT167" s="337"/>
      <c r="BU167" s="337"/>
      <c r="BV167" s="337"/>
      <c r="BW167" s="337"/>
      <c r="BX167" s="337"/>
      <c r="BY167" s="337"/>
      <c r="BZ167" s="337"/>
      <c r="CA167" s="337"/>
      <c r="CB167" s="337"/>
      <c r="CC167" s="337"/>
      <c r="CD167" s="338"/>
      <c r="CE167" s="107"/>
    </row>
    <row r="168" spans="2:83" x14ac:dyDescent="0.3">
      <c r="B168" s="132"/>
      <c r="C168" s="117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99"/>
      <c r="R168" s="98"/>
      <c r="S168" s="118"/>
      <c r="T168" s="339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0"/>
      <c r="AE168" s="340"/>
      <c r="AF168" s="341"/>
      <c r="AG168" s="116"/>
      <c r="AH168" s="98"/>
      <c r="AI168" s="118"/>
      <c r="AJ168" s="339"/>
      <c r="AK168" s="340"/>
      <c r="AL168" s="340"/>
      <c r="AM168" s="340"/>
      <c r="AN168" s="340"/>
      <c r="AO168" s="340"/>
      <c r="AP168" s="340"/>
      <c r="AQ168" s="340"/>
      <c r="AR168" s="340"/>
      <c r="AS168" s="340"/>
      <c r="AT168" s="340"/>
      <c r="AU168" s="340"/>
      <c r="AV168" s="341"/>
      <c r="AW168" s="117"/>
      <c r="AX168" s="117"/>
      <c r="AY168" s="118"/>
      <c r="AZ168" s="116"/>
      <c r="BA168" s="118"/>
      <c r="BB168" s="339"/>
      <c r="BC168" s="340"/>
      <c r="BD168" s="340"/>
      <c r="BE168" s="340"/>
      <c r="BF168" s="340"/>
      <c r="BG168" s="340"/>
      <c r="BH168" s="340"/>
      <c r="BI168" s="340"/>
      <c r="BJ168" s="340"/>
      <c r="BK168" s="340"/>
      <c r="BL168" s="340"/>
      <c r="BM168" s="340"/>
      <c r="BN168" s="341"/>
      <c r="BO168" s="119"/>
      <c r="BP168" s="107"/>
      <c r="BQ168" s="118"/>
      <c r="BR168" s="339"/>
      <c r="BS168" s="340"/>
      <c r="BT168" s="340"/>
      <c r="BU168" s="340"/>
      <c r="BV168" s="340"/>
      <c r="BW168" s="340"/>
      <c r="BX168" s="340"/>
      <c r="BY168" s="340"/>
      <c r="BZ168" s="340"/>
      <c r="CA168" s="340"/>
      <c r="CB168" s="340"/>
      <c r="CC168" s="340"/>
      <c r="CD168" s="341"/>
      <c r="CE168" s="107"/>
    </row>
    <row r="169" spans="2:83" x14ac:dyDescent="0.3">
      <c r="B169" s="132"/>
      <c r="C169" s="117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17"/>
      <c r="P169" s="117"/>
      <c r="Q169" s="99"/>
      <c r="R169" s="98"/>
      <c r="S169" s="118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17"/>
      <c r="AF169" s="117"/>
      <c r="AG169" s="116"/>
      <c r="AH169" s="98"/>
      <c r="AI169" s="118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17"/>
      <c r="AV169" s="117"/>
      <c r="AW169" s="117"/>
      <c r="AX169" s="117"/>
      <c r="AY169" s="118"/>
      <c r="AZ169" s="116"/>
      <c r="BA169" s="118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16"/>
      <c r="BN169" s="116"/>
      <c r="BO169" s="98"/>
      <c r="BP169" s="107"/>
      <c r="BQ169" s="118"/>
      <c r="BR169" s="122"/>
      <c r="BS169" s="122"/>
      <c r="BT169" s="122"/>
      <c r="BU169" s="122"/>
      <c r="BV169" s="122"/>
      <c r="BW169" s="122"/>
      <c r="BX169" s="122"/>
      <c r="BY169" s="122"/>
      <c r="BZ169" s="122"/>
      <c r="CA169" s="122"/>
      <c r="CB169" s="122"/>
      <c r="CC169" s="116"/>
      <c r="CD169" s="116"/>
      <c r="CE169" s="107"/>
    </row>
    <row r="170" spans="2:83" ht="15" customHeight="1" x14ac:dyDescent="0.3">
      <c r="B170" s="132"/>
      <c r="C170" s="117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99"/>
      <c r="R170" s="98"/>
      <c r="S170" s="118"/>
      <c r="T170" s="333" t="s">
        <v>240</v>
      </c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5"/>
      <c r="AG170" s="116"/>
      <c r="AH170" s="98"/>
      <c r="AI170" s="118"/>
      <c r="AJ170" s="333" t="s">
        <v>243</v>
      </c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334"/>
      <c r="AV170" s="335"/>
      <c r="AW170" s="117"/>
      <c r="AX170" s="117"/>
      <c r="AY170" s="118"/>
      <c r="AZ170" s="116"/>
      <c r="BA170" s="118"/>
      <c r="BB170" s="333" t="s">
        <v>247</v>
      </c>
      <c r="BC170" s="334"/>
      <c r="BD170" s="334"/>
      <c r="BE170" s="334"/>
      <c r="BF170" s="334"/>
      <c r="BG170" s="334"/>
      <c r="BH170" s="334"/>
      <c r="BI170" s="334"/>
      <c r="BJ170" s="334"/>
      <c r="BK170" s="334"/>
      <c r="BL170" s="334"/>
      <c r="BM170" s="334"/>
      <c r="BN170" s="335"/>
      <c r="BO170" s="98"/>
      <c r="BP170" s="107"/>
      <c r="BQ170" s="118"/>
      <c r="BR170" s="333" t="s">
        <v>250</v>
      </c>
      <c r="BS170" s="334"/>
      <c r="BT170" s="334"/>
      <c r="BU170" s="334"/>
      <c r="BV170" s="334"/>
      <c r="BW170" s="334"/>
      <c r="BX170" s="334"/>
      <c r="BY170" s="334"/>
      <c r="BZ170" s="334"/>
      <c r="CA170" s="334"/>
      <c r="CB170" s="334"/>
      <c r="CC170" s="334"/>
      <c r="CD170" s="335"/>
      <c r="CE170" s="107"/>
    </row>
    <row r="171" spans="2:83" x14ac:dyDescent="0.3">
      <c r="B171" s="132"/>
      <c r="C171" s="117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99"/>
      <c r="R171" s="98"/>
      <c r="S171" s="120"/>
      <c r="T171" s="336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8"/>
      <c r="AG171" s="116"/>
      <c r="AH171" s="98"/>
      <c r="AI171" s="120"/>
      <c r="AJ171" s="336"/>
      <c r="AK171" s="337"/>
      <c r="AL171" s="337"/>
      <c r="AM171" s="337"/>
      <c r="AN171" s="337"/>
      <c r="AO171" s="337"/>
      <c r="AP171" s="337"/>
      <c r="AQ171" s="337"/>
      <c r="AR171" s="337"/>
      <c r="AS171" s="337"/>
      <c r="AT171" s="337"/>
      <c r="AU171" s="337"/>
      <c r="AV171" s="338"/>
      <c r="AW171" s="117"/>
      <c r="AX171" s="117"/>
      <c r="AY171" s="118"/>
      <c r="AZ171" s="116"/>
      <c r="BA171" s="120"/>
      <c r="BB171" s="336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8"/>
      <c r="BO171" s="98"/>
      <c r="BP171" s="107"/>
      <c r="BQ171" s="120"/>
      <c r="BR171" s="336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337"/>
      <c r="CC171" s="337"/>
      <c r="CD171" s="338"/>
      <c r="CE171" s="107"/>
    </row>
    <row r="172" spans="2:83" x14ac:dyDescent="0.3">
      <c r="B172" s="132"/>
      <c r="C172" s="117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99"/>
      <c r="R172" s="98"/>
      <c r="S172" s="125"/>
      <c r="T172" s="336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8"/>
      <c r="AG172" s="116"/>
      <c r="AH172" s="98"/>
      <c r="AI172" s="125"/>
      <c r="AJ172" s="336"/>
      <c r="AK172" s="337"/>
      <c r="AL172" s="337"/>
      <c r="AM172" s="337"/>
      <c r="AN172" s="337"/>
      <c r="AO172" s="337"/>
      <c r="AP172" s="337"/>
      <c r="AQ172" s="337"/>
      <c r="AR172" s="337"/>
      <c r="AS172" s="337"/>
      <c r="AT172" s="337"/>
      <c r="AU172" s="337"/>
      <c r="AV172" s="338"/>
      <c r="AW172" s="117"/>
      <c r="AX172" s="117"/>
      <c r="AY172" s="118"/>
      <c r="AZ172" s="117"/>
      <c r="BA172" s="125"/>
      <c r="BB172" s="336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8"/>
      <c r="BO172" s="98"/>
      <c r="BP172" s="107"/>
      <c r="BQ172" s="125"/>
      <c r="BR172" s="336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337"/>
      <c r="CC172" s="337"/>
      <c r="CD172" s="338"/>
      <c r="CE172" s="107"/>
    </row>
    <row r="173" spans="2:83" x14ac:dyDescent="0.3">
      <c r="B173" s="132"/>
      <c r="C173" s="117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99"/>
      <c r="R173" s="98"/>
      <c r="S173" s="118"/>
      <c r="T173" s="339"/>
      <c r="U173" s="340"/>
      <c r="V173" s="340"/>
      <c r="W173" s="340"/>
      <c r="X173" s="340"/>
      <c r="Y173" s="340"/>
      <c r="Z173" s="340"/>
      <c r="AA173" s="340"/>
      <c r="AB173" s="340"/>
      <c r="AC173" s="340"/>
      <c r="AD173" s="340"/>
      <c r="AE173" s="340"/>
      <c r="AF173" s="341"/>
      <c r="AG173" s="116"/>
      <c r="AH173" s="98"/>
      <c r="AI173" s="118"/>
      <c r="AJ173" s="339"/>
      <c r="AK173" s="340"/>
      <c r="AL173" s="340"/>
      <c r="AM173" s="340"/>
      <c r="AN173" s="340"/>
      <c r="AO173" s="340"/>
      <c r="AP173" s="340"/>
      <c r="AQ173" s="340"/>
      <c r="AR173" s="340"/>
      <c r="AS173" s="340"/>
      <c r="AT173" s="340"/>
      <c r="AU173" s="340"/>
      <c r="AV173" s="341"/>
      <c r="AW173" s="117"/>
      <c r="AX173" s="117"/>
      <c r="AY173" s="118"/>
      <c r="AZ173" s="117"/>
      <c r="BA173" s="118"/>
      <c r="BB173" s="339"/>
      <c r="BC173" s="340"/>
      <c r="BD173" s="340"/>
      <c r="BE173" s="340"/>
      <c r="BF173" s="340"/>
      <c r="BG173" s="340"/>
      <c r="BH173" s="340"/>
      <c r="BI173" s="340"/>
      <c r="BJ173" s="340"/>
      <c r="BK173" s="340"/>
      <c r="BL173" s="340"/>
      <c r="BM173" s="340"/>
      <c r="BN173" s="341"/>
      <c r="BO173" s="98"/>
      <c r="BP173" s="107"/>
      <c r="BQ173" s="118"/>
      <c r="BR173" s="339"/>
      <c r="BS173" s="340"/>
      <c r="BT173" s="340"/>
      <c r="BU173" s="340"/>
      <c r="BV173" s="340"/>
      <c r="BW173" s="340"/>
      <c r="BX173" s="340"/>
      <c r="BY173" s="340"/>
      <c r="BZ173" s="340"/>
      <c r="CA173" s="340"/>
      <c r="CB173" s="340"/>
      <c r="CC173" s="340"/>
      <c r="CD173" s="341"/>
      <c r="CE173" s="107"/>
    </row>
    <row r="174" spans="2:83" x14ac:dyDescent="0.3">
      <c r="B174" s="132"/>
      <c r="C174" s="117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17"/>
      <c r="P174" s="117"/>
      <c r="Q174" s="99"/>
      <c r="R174" s="98"/>
      <c r="S174" s="118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17"/>
      <c r="AF174" s="117"/>
      <c r="AG174" s="116"/>
      <c r="AH174" s="98"/>
      <c r="AI174" s="118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17"/>
      <c r="AV174" s="117"/>
      <c r="AW174" s="117"/>
      <c r="AX174" s="117"/>
      <c r="AY174" s="118"/>
      <c r="AZ174" s="117"/>
      <c r="BA174" s="118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16"/>
      <c r="BN174" s="116"/>
      <c r="BO174" s="98"/>
      <c r="BP174" s="107"/>
      <c r="BQ174" s="118"/>
      <c r="BR174" s="122"/>
      <c r="BS174" s="122"/>
      <c r="BT174" s="122"/>
      <c r="BU174" s="122"/>
      <c r="BV174" s="122"/>
      <c r="BW174" s="122"/>
      <c r="BX174" s="122"/>
      <c r="BY174" s="122"/>
      <c r="BZ174" s="122"/>
      <c r="CA174" s="122"/>
      <c r="CB174" s="122"/>
      <c r="CC174" s="116"/>
      <c r="CD174" s="116"/>
      <c r="CE174" s="107"/>
    </row>
    <row r="175" spans="2:83" ht="15" customHeight="1" x14ac:dyDescent="0.3">
      <c r="B175" s="132"/>
      <c r="C175" s="117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99"/>
      <c r="R175" s="98"/>
      <c r="S175" s="118"/>
      <c r="T175" s="333" t="s">
        <v>241</v>
      </c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5"/>
      <c r="AG175" s="116"/>
      <c r="AH175" s="98"/>
      <c r="AI175" s="118"/>
      <c r="AJ175" s="333" t="s">
        <v>244</v>
      </c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5"/>
      <c r="AW175" s="117"/>
      <c r="AX175" s="117"/>
      <c r="AY175" s="118"/>
      <c r="AZ175" s="116"/>
      <c r="BA175" s="118"/>
      <c r="BB175" s="333" t="s">
        <v>248</v>
      </c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5"/>
      <c r="BO175" s="98"/>
      <c r="BP175" s="107"/>
      <c r="BQ175" s="118"/>
      <c r="BR175" s="333" t="s">
        <v>251</v>
      </c>
      <c r="BS175" s="334"/>
      <c r="BT175" s="334"/>
      <c r="BU175" s="334"/>
      <c r="BV175" s="334"/>
      <c r="BW175" s="334"/>
      <c r="BX175" s="334"/>
      <c r="BY175" s="334"/>
      <c r="BZ175" s="334"/>
      <c r="CA175" s="334"/>
      <c r="CB175" s="334"/>
      <c r="CC175" s="334"/>
      <c r="CD175" s="335"/>
      <c r="CE175" s="107"/>
    </row>
    <row r="176" spans="2:83" x14ac:dyDescent="0.3">
      <c r="B176" s="132"/>
      <c r="C176" s="117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99"/>
      <c r="R176" s="129"/>
      <c r="S176" s="114"/>
      <c r="T176" s="336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8"/>
      <c r="AG176" s="116"/>
      <c r="AH176" s="99"/>
      <c r="AI176" s="120"/>
      <c r="AJ176" s="336"/>
      <c r="AK176" s="337"/>
      <c r="AL176" s="337"/>
      <c r="AM176" s="337"/>
      <c r="AN176" s="337"/>
      <c r="AO176" s="337"/>
      <c r="AP176" s="337"/>
      <c r="AQ176" s="337"/>
      <c r="AR176" s="337"/>
      <c r="AS176" s="337"/>
      <c r="AT176" s="337"/>
      <c r="AU176" s="337"/>
      <c r="AV176" s="338"/>
      <c r="AW176" s="117"/>
      <c r="AX176" s="117"/>
      <c r="AY176" s="118"/>
      <c r="AZ176" s="130"/>
      <c r="BA176" s="120"/>
      <c r="BB176" s="336"/>
      <c r="BC176" s="337"/>
      <c r="BD176" s="337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8"/>
      <c r="BO176" s="98"/>
      <c r="BP176" s="107"/>
      <c r="BQ176" s="120"/>
      <c r="BR176" s="336"/>
      <c r="BS176" s="337"/>
      <c r="BT176" s="337"/>
      <c r="BU176" s="337"/>
      <c r="BV176" s="337"/>
      <c r="BW176" s="337"/>
      <c r="BX176" s="337"/>
      <c r="BY176" s="337"/>
      <c r="BZ176" s="337"/>
      <c r="CA176" s="337"/>
      <c r="CB176" s="337"/>
      <c r="CC176" s="337"/>
      <c r="CD176" s="338"/>
      <c r="CE176" s="107"/>
    </row>
    <row r="177" spans="2:84" x14ac:dyDescent="0.3">
      <c r="B177" s="132"/>
      <c r="C177" s="117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99"/>
      <c r="R177" s="117"/>
      <c r="S177" s="117"/>
      <c r="T177" s="336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8"/>
      <c r="AG177" s="116"/>
      <c r="AH177" s="117"/>
      <c r="AI177" s="117"/>
      <c r="AJ177" s="336"/>
      <c r="AK177" s="337"/>
      <c r="AL177" s="337"/>
      <c r="AM177" s="337"/>
      <c r="AN177" s="337"/>
      <c r="AO177" s="337"/>
      <c r="AP177" s="337"/>
      <c r="AQ177" s="337"/>
      <c r="AR177" s="337"/>
      <c r="AS177" s="337"/>
      <c r="AT177" s="337"/>
      <c r="AU177" s="337"/>
      <c r="AV177" s="338"/>
      <c r="AW177" s="117"/>
      <c r="AX177" s="117"/>
      <c r="AY177" s="118"/>
      <c r="AZ177" s="117"/>
      <c r="BA177" s="117"/>
      <c r="BB177" s="336"/>
      <c r="BC177" s="337"/>
      <c r="BD177" s="337"/>
      <c r="BE177" s="337"/>
      <c r="BF177" s="337"/>
      <c r="BG177" s="337"/>
      <c r="BH177" s="337"/>
      <c r="BI177" s="337"/>
      <c r="BJ177" s="337"/>
      <c r="BK177" s="337"/>
      <c r="BL177" s="337"/>
      <c r="BM177" s="337"/>
      <c r="BN177" s="338"/>
      <c r="BO177" s="98"/>
      <c r="BP177" s="137"/>
      <c r="BQ177" s="117"/>
      <c r="BR177" s="336"/>
      <c r="BS177" s="337"/>
      <c r="BT177" s="337"/>
      <c r="BU177" s="337"/>
      <c r="BV177" s="337"/>
      <c r="BW177" s="337"/>
      <c r="BX177" s="337"/>
      <c r="BY177" s="337"/>
      <c r="BZ177" s="337"/>
      <c r="CA177" s="337"/>
      <c r="CB177" s="337"/>
      <c r="CC177" s="337"/>
      <c r="CD177" s="338"/>
      <c r="CE177" s="107"/>
    </row>
    <row r="178" spans="2:84" x14ac:dyDescent="0.3">
      <c r="B178" s="132"/>
      <c r="C178" s="117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99"/>
      <c r="R178" s="117"/>
      <c r="S178" s="117"/>
      <c r="T178" s="339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0"/>
      <c r="AE178" s="340"/>
      <c r="AF178" s="341"/>
      <c r="AG178" s="116"/>
      <c r="AH178" s="117"/>
      <c r="AI178" s="117"/>
      <c r="AJ178" s="339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1"/>
      <c r="AW178" s="117"/>
      <c r="AX178" s="117"/>
      <c r="AY178" s="118"/>
      <c r="AZ178" s="117"/>
      <c r="BA178" s="117"/>
      <c r="BB178" s="339"/>
      <c r="BC178" s="340"/>
      <c r="BD178" s="340"/>
      <c r="BE178" s="340"/>
      <c r="BF178" s="340"/>
      <c r="BG178" s="340"/>
      <c r="BH178" s="340"/>
      <c r="BI178" s="340"/>
      <c r="BJ178" s="340"/>
      <c r="BK178" s="340"/>
      <c r="BL178" s="340"/>
      <c r="BM178" s="340"/>
      <c r="BN178" s="341"/>
      <c r="BO178" s="98"/>
      <c r="BP178" s="137"/>
      <c r="BQ178" s="117"/>
      <c r="BR178" s="339"/>
      <c r="BS178" s="340"/>
      <c r="BT178" s="340"/>
      <c r="BU178" s="340"/>
      <c r="BV178" s="340"/>
      <c r="BW178" s="340"/>
      <c r="BX178" s="340"/>
      <c r="BY178" s="340"/>
      <c r="BZ178" s="340"/>
      <c r="CA178" s="340"/>
      <c r="CB178" s="340"/>
      <c r="CC178" s="340"/>
      <c r="CD178" s="341"/>
      <c r="CE178" s="107"/>
    </row>
    <row r="179" spans="2:84" x14ac:dyDescent="0.3">
      <c r="B179" s="132"/>
      <c r="C179" s="117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17"/>
      <c r="P179" s="117"/>
      <c r="Q179" s="99"/>
      <c r="R179" s="99"/>
      <c r="S179" s="117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16"/>
      <c r="AF179" s="116"/>
      <c r="AG179" s="98"/>
      <c r="AH179" s="99"/>
      <c r="AI179" s="117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16"/>
      <c r="AV179" s="116"/>
      <c r="AW179" s="99"/>
      <c r="AX179" s="99"/>
      <c r="AY179" s="102"/>
      <c r="AZ179" s="99"/>
      <c r="BA179" s="117"/>
      <c r="BB179" s="122"/>
      <c r="BC179" s="122"/>
      <c r="BD179" s="122"/>
      <c r="BE179" s="122"/>
      <c r="BF179" s="122"/>
      <c r="BG179" s="122"/>
      <c r="BH179" s="122"/>
      <c r="BI179" s="122"/>
      <c r="BJ179" s="122"/>
      <c r="BK179" s="122"/>
      <c r="BL179" s="122"/>
      <c r="BM179" s="116"/>
      <c r="BN179" s="116"/>
      <c r="BO179" s="98"/>
      <c r="BP179" s="137"/>
      <c r="BQ179" s="117"/>
      <c r="BR179" s="122"/>
      <c r="BS179" s="122"/>
      <c r="BT179" s="122"/>
      <c r="BU179" s="122"/>
      <c r="BV179" s="122"/>
      <c r="BW179" s="122"/>
      <c r="BX179" s="122"/>
      <c r="BY179" s="122"/>
      <c r="BZ179" s="122"/>
      <c r="CA179" s="122"/>
      <c r="CB179" s="122"/>
      <c r="CC179" s="116"/>
      <c r="CD179" s="116"/>
      <c r="CE179" s="107"/>
    </row>
    <row r="180" spans="2:84" ht="15" customHeight="1" x14ac:dyDescent="0.3">
      <c r="B180" s="132"/>
      <c r="C180" s="117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99"/>
      <c r="R180" s="99"/>
      <c r="S180" s="117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98"/>
      <c r="AH180" s="99"/>
      <c r="AI180" s="117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98"/>
      <c r="AX180" s="99"/>
      <c r="AY180" s="102"/>
      <c r="AZ180" s="99"/>
      <c r="BA180" s="117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98"/>
      <c r="BP180" s="137"/>
      <c r="BQ180" s="117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7"/>
    </row>
    <row r="181" spans="2:84" x14ac:dyDescent="0.3">
      <c r="B181" s="132"/>
      <c r="C181" s="117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99"/>
      <c r="R181" s="99"/>
      <c r="S181" s="117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98"/>
      <c r="AH181" s="99"/>
      <c r="AI181" s="117"/>
      <c r="AJ181" s="101"/>
      <c r="AK181" s="101"/>
      <c r="AL181" s="101"/>
      <c r="AM181" s="101"/>
      <c r="AN181" s="101"/>
      <c r="AO181" s="101"/>
      <c r="AP181" s="101"/>
      <c r="AQ181" s="83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95"/>
      <c r="BE181" s="95"/>
      <c r="BF181" s="85"/>
      <c r="BG181" s="121"/>
      <c r="BH181" s="121"/>
      <c r="BI181" s="121"/>
      <c r="BJ181" s="121"/>
      <c r="BK181" s="121"/>
      <c r="BL181" s="121"/>
      <c r="BM181" s="121"/>
      <c r="BN181" s="121"/>
      <c r="BO181" s="98"/>
      <c r="BP181" s="137"/>
      <c r="BQ181" s="117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7"/>
    </row>
    <row r="182" spans="2:84" x14ac:dyDescent="0.3">
      <c r="B182" s="132"/>
      <c r="C182" s="117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99"/>
      <c r="R182" s="99"/>
      <c r="S182" s="117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98"/>
      <c r="AH182" s="99"/>
      <c r="AI182" s="117"/>
      <c r="AJ182" s="101"/>
      <c r="AK182" s="101"/>
      <c r="AL182" s="101"/>
      <c r="AM182" s="101"/>
      <c r="AN182" s="101"/>
      <c r="AO182" s="101"/>
      <c r="AP182" s="101"/>
      <c r="AQ182" s="86"/>
      <c r="AR182" s="327" t="s">
        <v>154</v>
      </c>
      <c r="AS182" s="328"/>
      <c r="AT182" s="328"/>
      <c r="AU182" s="328"/>
      <c r="AV182" s="328"/>
      <c r="AW182" s="328"/>
      <c r="AX182" s="328"/>
      <c r="AY182" s="328"/>
      <c r="AZ182" s="328"/>
      <c r="BA182" s="328"/>
      <c r="BB182" s="328"/>
      <c r="BC182" s="328"/>
      <c r="BD182" s="328"/>
      <c r="BE182" s="329"/>
      <c r="BF182" s="87"/>
      <c r="BG182" s="121"/>
      <c r="BH182" s="121"/>
      <c r="BI182" s="121"/>
      <c r="BJ182" s="121"/>
      <c r="BK182" s="121"/>
      <c r="BL182" s="121"/>
      <c r="BM182" s="121"/>
      <c r="BN182" s="121"/>
      <c r="BO182" s="98"/>
      <c r="BP182" s="107"/>
      <c r="BQ182" s="117"/>
      <c r="BR182" s="101"/>
      <c r="BS182" s="101"/>
      <c r="BT182" s="101"/>
    </row>
    <row r="183" spans="2:84" x14ac:dyDescent="0.3">
      <c r="B183" s="132"/>
      <c r="C183" s="117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99"/>
      <c r="R183" s="99"/>
      <c r="S183" s="117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98"/>
      <c r="AH183" s="99"/>
      <c r="AI183" s="117"/>
      <c r="AJ183" s="101"/>
      <c r="AK183" s="101"/>
      <c r="AL183" s="101"/>
      <c r="AM183" s="101"/>
      <c r="AN183" s="101"/>
      <c r="AO183" s="101"/>
      <c r="AP183" s="101"/>
      <c r="AQ183" s="86"/>
      <c r="AR183" s="330"/>
      <c r="AS183" s="331"/>
      <c r="AT183" s="331"/>
      <c r="AU183" s="331"/>
      <c r="AV183" s="331"/>
      <c r="AW183" s="331"/>
      <c r="AX183" s="331"/>
      <c r="AY183" s="331"/>
      <c r="AZ183" s="331"/>
      <c r="BA183" s="331"/>
      <c r="BB183" s="331"/>
      <c r="BC183" s="331"/>
      <c r="BD183" s="331"/>
      <c r="BE183" s="332"/>
      <c r="BF183" s="87"/>
      <c r="BG183" s="121"/>
      <c r="BH183" s="121"/>
      <c r="BI183" s="121"/>
      <c r="BJ183" s="121"/>
      <c r="BK183" s="121"/>
      <c r="BL183" s="121"/>
      <c r="BM183" s="121"/>
      <c r="BN183" s="121"/>
      <c r="BO183" s="98"/>
      <c r="BP183" s="107"/>
      <c r="BQ183" s="117"/>
      <c r="BR183" s="101"/>
      <c r="BS183" s="101"/>
      <c r="BT183" s="101"/>
    </row>
    <row r="184" spans="2:84" x14ac:dyDescent="0.3">
      <c r="B184" s="132"/>
      <c r="C184" s="132"/>
      <c r="D184" s="132"/>
      <c r="E184" s="132"/>
      <c r="F184" s="132"/>
      <c r="G184" s="132"/>
      <c r="H184" s="132"/>
      <c r="I184" s="132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99"/>
      <c r="AF184" s="99"/>
      <c r="AG184" s="98"/>
      <c r="AH184" s="99"/>
      <c r="AI184" s="97"/>
      <c r="AJ184" s="97"/>
      <c r="AK184" s="97"/>
      <c r="AL184" s="97"/>
      <c r="AM184" s="97"/>
      <c r="AN184" s="97"/>
      <c r="AO184" s="97"/>
      <c r="AP184" s="97"/>
      <c r="AQ184" s="85"/>
      <c r="AR184" s="96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5"/>
      <c r="BG184" s="107"/>
      <c r="BH184" s="107"/>
      <c r="BI184" s="107"/>
      <c r="BJ184" s="107"/>
      <c r="BK184" s="107"/>
      <c r="BL184" s="107"/>
      <c r="BM184" s="107"/>
      <c r="BN184" s="107"/>
      <c r="BO184" s="98"/>
      <c r="BP184" s="107"/>
      <c r="BQ184" s="107"/>
      <c r="BR184" s="107"/>
      <c r="BS184" s="107"/>
      <c r="BT184" s="107"/>
    </row>
    <row r="185" spans="2:84" x14ac:dyDescent="0.3">
      <c r="B185" s="97"/>
      <c r="C185" s="97"/>
      <c r="D185" s="97"/>
      <c r="E185" s="97"/>
      <c r="F185" s="97"/>
      <c r="G185" s="97"/>
      <c r="H185" s="97"/>
      <c r="I185" s="97"/>
      <c r="J185" s="99"/>
      <c r="K185" s="99"/>
      <c r="L185" s="99"/>
      <c r="M185" s="99"/>
      <c r="N185" s="99"/>
      <c r="O185" s="99"/>
      <c r="P185" s="99"/>
      <c r="Q185" s="99"/>
      <c r="R185" s="98"/>
      <c r="S185" s="9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98"/>
      <c r="AH185" s="99"/>
      <c r="AI185" s="99"/>
      <c r="AJ185" s="99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99"/>
      <c r="AV185" s="99"/>
      <c r="AW185" s="99"/>
      <c r="AX185" s="99"/>
      <c r="AY185" s="99"/>
      <c r="AZ185" s="99"/>
      <c r="BA185" s="9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99"/>
      <c r="BP185" s="107"/>
      <c r="BQ185" s="107"/>
      <c r="BR185" s="107"/>
      <c r="BS185" s="107"/>
      <c r="BT185" s="107"/>
    </row>
    <row r="186" spans="2:84" x14ac:dyDescent="0.3">
      <c r="B186" s="97"/>
      <c r="C186" s="97"/>
      <c r="D186" s="97"/>
      <c r="E186" s="97"/>
      <c r="F186" s="97"/>
      <c r="G186" s="97"/>
      <c r="H186" s="97"/>
      <c r="I186" s="97"/>
      <c r="J186" s="98"/>
      <c r="K186" s="98"/>
      <c r="L186" s="98"/>
      <c r="M186" s="98"/>
      <c r="N186" s="98"/>
      <c r="O186" s="98"/>
      <c r="P186" s="98"/>
      <c r="Q186" s="98"/>
      <c r="R186" s="98"/>
      <c r="S186" s="9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BG186" s="119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8"/>
      <c r="BY186" s="98"/>
      <c r="BZ186" s="98"/>
      <c r="CA186" s="98"/>
      <c r="CB186" s="98"/>
      <c r="CC186" s="98"/>
      <c r="CD186" s="98"/>
      <c r="CE186" s="98"/>
    </row>
    <row r="187" spans="2:84" x14ac:dyDescent="0.3">
      <c r="B187" s="97"/>
      <c r="C187" s="97"/>
      <c r="D187" s="97"/>
      <c r="E187" s="97"/>
      <c r="F187" s="97"/>
      <c r="G187" s="97"/>
      <c r="H187" s="97"/>
      <c r="I187" s="97"/>
      <c r="J187" s="98"/>
      <c r="K187" s="98"/>
      <c r="L187" s="98"/>
      <c r="M187" s="98"/>
      <c r="N187" s="98"/>
      <c r="O187" s="98"/>
      <c r="P187" s="98"/>
      <c r="Q187" s="98"/>
      <c r="R187" s="98"/>
      <c r="S187" s="9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BG187" s="98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8"/>
      <c r="BY187" s="98"/>
      <c r="BZ187" s="98"/>
      <c r="CA187" s="98"/>
      <c r="CB187" s="98"/>
      <c r="CC187" s="98"/>
      <c r="CD187" s="98"/>
      <c r="CE187" s="98"/>
    </row>
    <row r="188" spans="2:84" x14ac:dyDescent="0.3">
      <c r="B188" s="97"/>
      <c r="C188" s="97"/>
      <c r="D188" s="97"/>
      <c r="E188" s="97"/>
      <c r="F188" s="97"/>
      <c r="G188" s="97"/>
      <c r="H188" s="97"/>
      <c r="I188" s="97"/>
      <c r="J188" s="98"/>
      <c r="K188" s="98"/>
      <c r="L188" s="98"/>
      <c r="M188" s="98"/>
      <c r="N188" s="98"/>
      <c r="O188" s="98"/>
      <c r="P188" s="98"/>
      <c r="Q188" s="98"/>
      <c r="R188" s="98"/>
      <c r="S188" s="9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BG188" s="98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8"/>
      <c r="BY188" s="98"/>
      <c r="BZ188" s="98"/>
      <c r="CA188" s="98"/>
      <c r="CB188" s="98"/>
      <c r="CC188" s="98"/>
      <c r="CD188" s="98"/>
      <c r="CE188" s="98"/>
    </row>
    <row r="189" spans="2:84" x14ac:dyDescent="0.3">
      <c r="B189" s="97"/>
      <c r="C189" s="97"/>
      <c r="D189" s="97"/>
      <c r="E189" s="97"/>
      <c r="F189" s="97"/>
      <c r="G189" s="97"/>
      <c r="H189" s="97"/>
      <c r="I189" s="97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8"/>
      <c r="BU189" s="93"/>
      <c r="BV189" s="93"/>
      <c r="BW189" s="93"/>
      <c r="BX189" s="93"/>
      <c r="BY189" s="93"/>
      <c r="BZ189" s="93"/>
      <c r="CA189" s="93"/>
      <c r="CB189" s="93"/>
      <c r="CC189" s="93"/>
      <c r="CD189" s="98"/>
      <c r="CE189" s="98"/>
      <c r="CF189" s="98"/>
    </row>
    <row r="190" spans="2:84" x14ac:dyDescent="0.3">
      <c r="B190" s="97"/>
      <c r="C190" s="97"/>
      <c r="D190" s="97"/>
      <c r="E190" s="97"/>
      <c r="F190" s="97"/>
      <c r="G190" s="97"/>
      <c r="H190" s="97"/>
      <c r="I190" s="97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351" t="s">
        <v>252</v>
      </c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3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3"/>
      <c r="BV190" s="93"/>
      <c r="BW190" s="93"/>
      <c r="BX190" s="93"/>
      <c r="BY190" s="93"/>
      <c r="BZ190" s="93"/>
      <c r="CA190" s="93"/>
      <c r="CB190" s="93"/>
      <c r="CC190" s="93"/>
      <c r="CD190" s="98"/>
      <c r="CE190" s="98"/>
      <c r="CF190" s="98"/>
    </row>
    <row r="191" spans="2:84" x14ac:dyDescent="0.3">
      <c r="B191" s="97"/>
      <c r="C191" s="97"/>
      <c r="D191" s="97"/>
      <c r="E191" s="97"/>
      <c r="F191" s="97"/>
      <c r="G191" s="97"/>
      <c r="H191" s="97"/>
      <c r="I191" s="97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354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  <c r="AQ191" s="355"/>
      <c r="AR191" s="355"/>
      <c r="AS191" s="355"/>
      <c r="AT191" s="355"/>
      <c r="AU191" s="355"/>
      <c r="AV191" s="355"/>
      <c r="AW191" s="355"/>
      <c r="AX191" s="355"/>
      <c r="AY191" s="355"/>
      <c r="AZ191" s="355"/>
      <c r="BA191" s="355"/>
      <c r="BB191" s="355"/>
      <c r="BC191" s="355"/>
      <c r="BD191" s="355"/>
      <c r="BE191" s="356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3"/>
      <c r="BV191" s="93"/>
      <c r="BW191" s="93"/>
      <c r="BX191" s="93"/>
      <c r="BY191" s="93"/>
      <c r="BZ191" s="93"/>
      <c r="CA191" s="93"/>
      <c r="CB191" s="93"/>
      <c r="CC191" s="93"/>
      <c r="CD191" s="98"/>
      <c r="CE191" s="98"/>
      <c r="CF191" s="98"/>
    </row>
    <row r="192" spans="2:84" x14ac:dyDescent="0.3">
      <c r="B192" s="97"/>
      <c r="C192" s="97"/>
      <c r="D192" s="97"/>
      <c r="E192" s="97"/>
      <c r="F192" s="97"/>
      <c r="G192" s="97"/>
      <c r="H192" s="97"/>
      <c r="I192" s="97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354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  <c r="BC192" s="355"/>
      <c r="BD192" s="355"/>
      <c r="BE192" s="356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3"/>
      <c r="BV192" s="93"/>
      <c r="BW192" s="93"/>
      <c r="BX192" s="93"/>
      <c r="BY192" s="93"/>
      <c r="BZ192" s="93"/>
      <c r="CA192" s="93"/>
      <c r="CB192" s="93"/>
      <c r="CC192" s="93"/>
      <c r="CD192" s="98"/>
      <c r="CE192" s="98"/>
      <c r="CF192" s="98"/>
    </row>
    <row r="193" spans="2:84" x14ac:dyDescent="0.3">
      <c r="B193" s="97"/>
      <c r="C193" s="97"/>
      <c r="D193" s="97"/>
      <c r="E193" s="97"/>
      <c r="F193" s="97"/>
      <c r="G193" s="97"/>
      <c r="H193" s="97"/>
      <c r="I193" s="97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357"/>
      <c r="AA193" s="358"/>
      <c r="AB193" s="358"/>
      <c r="AC193" s="358"/>
      <c r="AD193" s="358"/>
      <c r="AE193" s="358"/>
      <c r="AF193" s="358"/>
      <c r="AG193" s="358"/>
      <c r="AH193" s="358"/>
      <c r="AI193" s="358"/>
      <c r="AJ193" s="358"/>
      <c r="AK193" s="358"/>
      <c r="AL193" s="358"/>
      <c r="AM193" s="358"/>
      <c r="AN193" s="358"/>
      <c r="AO193" s="358"/>
      <c r="AP193" s="358"/>
      <c r="AQ193" s="358"/>
      <c r="AR193" s="358"/>
      <c r="AS193" s="358"/>
      <c r="AT193" s="358"/>
      <c r="AU193" s="358"/>
      <c r="AV193" s="358"/>
      <c r="AW193" s="358"/>
      <c r="AX193" s="358"/>
      <c r="AY193" s="358"/>
      <c r="AZ193" s="358"/>
      <c r="BA193" s="358"/>
      <c r="BB193" s="358"/>
      <c r="BC193" s="358"/>
      <c r="BD193" s="358"/>
      <c r="BE193" s="359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3"/>
      <c r="BV193" s="93"/>
      <c r="BW193" s="93"/>
      <c r="BX193" s="93"/>
      <c r="BY193" s="93"/>
      <c r="BZ193" s="93"/>
      <c r="CA193" s="93"/>
      <c r="CB193" s="93"/>
      <c r="CC193" s="93"/>
      <c r="CD193" s="98"/>
      <c r="CE193" s="98"/>
      <c r="CF193" s="98"/>
    </row>
    <row r="194" spans="2:84" x14ac:dyDescent="0.3">
      <c r="B194" s="97"/>
      <c r="C194" s="97"/>
      <c r="D194" s="97"/>
      <c r="E194" s="97"/>
      <c r="F194" s="97"/>
      <c r="G194" s="97"/>
      <c r="H194" s="97"/>
      <c r="I194" s="97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3"/>
      <c r="AA194" s="93"/>
      <c r="AB194" s="98"/>
      <c r="AC194" s="98"/>
      <c r="AD194" s="98"/>
      <c r="AE194" s="98"/>
      <c r="AF194" s="98"/>
      <c r="AG194" s="99"/>
      <c r="AH194" s="99"/>
      <c r="AI194" s="99"/>
      <c r="AJ194" s="99"/>
      <c r="AK194" s="99"/>
      <c r="AL194" s="99"/>
      <c r="AM194" s="99"/>
      <c r="AN194" s="99"/>
      <c r="AO194" s="139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121"/>
      <c r="BU194" s="93"/>
      <c r="BV194" s="93"/>
      <c r="BW194" s="93"/>
      <c r="BX194" s="93"/>
      <c r="BY194" s="93"/>
      <c r="BZ194" s="93"/>
      <c r="CA194" s="93"/>
      <c r="CB194" s="93"/>
      <c r="CC194" s="93"/>
      <c r="CD194" s="121"/>
      <c r="CE194" s="121"/>
      <c r="CF194" s="121"/>
    </row>
    <row r="195" spans="2:84" x14ac:dyDescent="0.3">
      <c r="B195" s="97"/>
      <c r="C195" s="97"/>
      <c r="D195" s="97"/>
      <c r="E195" s="97"/>
      <c r="F195" s="97"/>
      <c r="G195" s="97"/>
      <c r="H195" s="97"/>
      <c r="I195" s="97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3"/>
      <c r="AA195" s="93"/>
      <c r="AB195" s="98"/>
      <c r="AC195" s="98"/>
      <c r="AD195" s="98"/>
      <c r="AE195" s="98"/>
      <c r="AF195" s="98"/>
      <c r="AG195" s="99"/>
      <c r="AH195" s="99"/>
      <c r="AI195" s="99"/>
      <c r="AJ195" s="99"/>
      <c r="AK195" s="99"/>
      <c r="AL195" s="99"/>
      <c r="AM195" s="99"/>
      <c r="AN195" s="99"/>
      <c r="AO195" s="12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8"/>
      <c r="AZ195" s="98"/>
      <c r="BA195" s="98"/>
      <c r="BB195" s="98"/>
      <c r="BC195" s="98"/>
      <c r="BD195" s="98"/>
      <c r="BE195" s="98"/>
      <c r="BF195" s="98"/>
      <c r="BG195" s="360" t="s">
        <v>148</v>
      </c>
      <c r="BH195" s="361"/>
      <c r="BI195" s="361"/>
      <c r="BJ195" s="361"/>
      <c r="BK195" s="361"/>
      <c r="BL195" s="361"/>
      <c r="BM195" s="361"/>
      <c r="BN195" s="361"/>
      <c r="BO195" s="361"/>
      <c r="BP195" s="361"/>
      <c r="BQ195" s="361"/>
      <c r="BR195" s="361"/>
      <c r="BS195" s="362"/>
      <c r="BT195" s="121"/>
      <c r="BU195" s="93"/>
      <c r="BV195" s="93"/>
      <c r="BW195" s="93"/>
      <c r="BX195" s="93"/>
      <c r="BY195" s="93"/>
      <c r="BZ195" s="93"/>
      <c r="CA195" s="93"/>
      <c r="CB195" s="93"/>
      <c r="CC195" s="93"/>
      <c r="CD195" s="121"/>
      <c r="CE195" s="121"/>
      <c r="CF195" s="121"/>
    </row>
    <row r="196" spans="2:84" x14ac:dyDescent="0.3">
      <c r="B196" s="97"/>
      <c r="C196" s="97"/>
      <c r="D196" s="97"/>
      <c r="E196" s="97"/>
      <c r="F196" s="97"/>
      <c r="G196" s="97"/>
      <c r="H196" s="97"/>
      <c r="I196" s="97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3"/>
      <c r="AA196" s="93"/>
      <c r="AB196" s="98"/>
      <c r="AC196" s="98"/>
      <c r="AD196" s="98"/>
      <c r="AE196" s="98"/>
      <c r="AF196" s="98"/>
      <c r="AG196" s="99"/>
      <c r="AH196" s="99"/>
      <c r="AI196" s="99"/>
      <c r="AJ196" s="99"/>
      <c r="AK196" s="99"/>
      <c r="AL196" s="99"/>
      <c r="AM196" s="99"/>
      <c r="AN196" s="99"/>
      <c r="AO196" s="99"/>
      <c r="AP196" s="105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36"/>
      <c r="BG196" s="363"/>
      <c r="BH196" s="364"/>
      <c r="BI196" s="364"/>
      <c r="BJ196" s="364"/>
      <c r="BK196" s="364"/>
      <c r="BL196" s="364"/>
      <c r="BM196" s="364"/>
      <c r="BN196" s="364"/>
      <c r="BO196" s="364"/>
      <c r="BP196" s="364"/>
      <c r="BQ196" s="364"/>
      <c r="BR196" s="364"/>
      <c r="BS196" s="365"/>
      <c r="BT196" s="121"/>
      <c r="BU196" s="93"/>
      <c r="BV196" s="93"/>
      <c r="BW196" s="93"/>
      <c r="BX196" s="93"/>
      <c r="BY196" s="93"/>
      <c r="BZ196" s="93"/>
      <c r="CA196" s="93"/>
      <c r="CB196" s="93"/>
      <c r="CC196" s="93"/>
      <c r="CD196" s="121"/>
      <c r="CE196" s="121"/>
      <c r="CF196" s="121"/>
    </row>
    <row r="197" spans="2:84" x14ac:dyDescent="0.3">
      <c r="B197" s="97"/>
      <c r="C197" s="97"/>
      <c r="D197" s="97"/>
      <c r="E197" s="97"/>
      <c r="F197" s="97"/>
      <c r="G197" s="97"/>
      <c r="H197" s="97"/>
      <c r="I197" s="97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9"/>
      <c r="AH197" s="99"/>
      <c r="AI197" s="99"/>
      <c r="AJ197" s="99"/>
      <c r="AK197" s="99"/>
      <c r="AL197" s="99"/>
      <c r="AM197" s="99"/>
      <c r="AN197" s="99"/>
      <c r="AO197" s="99"/>
      <c r="AP197" s="102"/>
      <c r="AQ197" s="99"/>
      <c r="AR197" s="99"/>
      <c r="AS197" s="99"/>
      <c r="AT197" s="99"/>
      <c r="AU197" s="99"/>
      <c r="AV197" s="99"/>
      <c r="AW197" s="99"/>
      <c r="AX197" s="99"/>
      <c r="AY197" s="98"/>
      <c r="AZ197" s="98"/>
      <c r="BA197" s="98"/>
      <c r="BB197" s="98"/>
      <c r="BC197" s="98"/>
      <c r="BD197" s="98"/>
      <c r="BE197" s="98"/>
      <c r="BF197" s="98"/>
      <c r="BG197" s="363"/>
      <c r="BH197" s="364"/>
      <c r="BI197" s="364"/>
      <c r="BJ197" s="364"/>
      <c r="BK197" s="364"/>
      <c r="BL197" s="364"/>
      <c r="BM197" s="364"/>
      <c r="BN197" s="364"/>
      <c r="BO197" s="364"/>
      <c r="BP197" s="364"/>
      <c r="BQ197" s="364"/>
      <c r="BR197" s="364"/>
      <c r="BS197" s="365"/>
      <c r="BT197" s="121"/>
      <c r="BU197" s="93"/>
      <c r="BV197" s="93"/>
      <c r="BW197" s="93"/>
      <c r="BX197" s="93"/>
      <c r="BY197" s="93"/>
      <c r="BZ197" s="93"/>
      <c r="CA197" s="93"/>
      <c r="CB197" s="93"/>
      <c r="CC197" s="93"/>
      <c r="CD197" s="121"/>
      <c r="CE197" s="121"/>
      <c r="CF197" s="121"/>
    </row>
    <row r="198" spans="2:84" x14ac:dyDescent="0.3">
      <c r="B198" s="97"/>
      <c r="C198" s="97"/>
      <c r="D198" s="97"/>
      <c r="E198" s="97"/>
      <c r="F198" s="97"/>
      <c r="G198" s="97"/>
      <c r="H198" s="97"/>
      <c r="I198" s="97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9"/>
      <c r="AH198" s="99"/>
      <c r="AI198" s="99"/>
      <c r="AJ198" s="99"/>
      <c r="AK198" s="99"/>
      <c r="AL198" s="99"/>
      <c r="AM198" s="99"/>
      <c r="AN198" s="99"/>
      <c r="AO198" s="99"/>
      <c r="AP198" s="102"/>
      <c r="AQ198" s="99"/>
      <c r="AR198" s="99"/>
      <c r="AS198" s="99"/>
      <c r="AT198" s="99"/>
      <c r="AU198" s="99"/>
      <c r="AV198" s="99"/>
      <c r="AW198" s="99"/>
      <c r="AX198" s="99"/>
      <c r="AY198" s="98"/>
      <c r="AZ198" s="98"/>
      <c r="BA198" s="98"/>
      <c r="BB198" s="98"/>
      <c r="BC198" s="98"/>
      <c r="BD198" s="98"/>
      <c r="BE198" s="98"/>
      <c r="BF198" s="98"/>
      <c r="BG198" s="366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8"/>
      <c r="BT198" s="98"/>
      <c r="BU198" s="93"/>
      <c r="BV198" s="93"/>
      <c r="BW198" s="93"/>
      <c r="BX198" s="93"/>
      <c r="BY198" s="93"/>
      <c r="BZ198" s="93"/>
      <c r="CA198" s="93"/>
      <c r="CB198" s="93"/>
      <c r="CC198" s="93"/>
      <c r="CD198" s="98"/>
      <c r="CE198" s="98"/>
      <c r="CF198" s="98"/>
    </row>
    <row r="199" spans="2:84" x14ac:dyDescent="0.3">
      <c r="B199" s="97"/>
      <c r="C199" s="97"/>
      <c r="D199" s="97"/>
      <c r="E199" s="97"/>
      <c r="F199" s="97"/>
      <c r="G199" s="97"/>
      <c r="H199" s="97"/>
      <c r="I199" s="103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5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94"/>
      <c r="BV199" s="94"/>
      <c r="BW199" s="93"/>
      <c r="BX199" s="93"/>
      <c r="BY199" s="93"/>
      <c r="BZ199" s="93"/>
      <c r="CA199" s="93"/>
      <c r="CB199" s="93"/>
      <c r="CC199" s="60"/>
      <c r="CD199" s="99"/>
      <c r="CE199" s="99"/>
      <c r="CF199" s="99"/>
    </row>
    <row r="200" spans="2:84" x14ac:dyDescent="0.3">
      <c r="B200" s="97"/>
      <c r="C200" s="98"/>
      <c r="D200" s="98"/>
      <c r="E200" s="98"/>
      <c r="F200" s="98"/>
      <c r="G200" s="98"/>
      <c r="H200" s="98"/>
      <c r="I200" s="102"/>
      <c r="J200" s="98"/>
      <c r="K200" s="98"/>
      <c r="L200" s="98"/>
      <c r="M200" s="98"/>
      <c r="N200" s="98"/>
      <c r="O200" s="98"/>
      <c r="P200" s="98"/>
      <c r="Q200" s="99"/>
      <c r="R200" s="98"/>
      <c r="S200" s="98"/>
      <c r="T200" s="98"/>
      <c r="U200" s="98"/>
      <c r="V200" s="98"/>
      <c r="W200" s="98"/>
      <c r="X200" s="98"/>
      <c r="Y200" s="102"/>
      <c r="Z200" s="98"/>
      <c r="AA200" s="98"/>
      <c r="AB200" s="98"/>
      <c r="AC200" s="98"/>
      <c r="AD200" s="98"/>
      <c r="AE200" s="98"/>
      <c r="AF200" s="98"/>
      <c r="AG200" s="98"/>
      <c r="AH200" s="99"/>
      <c r="AI200" s="99"/>
      <c r="AJ200" s="99"/>
      <c r="AK200" s="99"/>
      <c r="AL200" s="99"/>
      <c r="AM200" s="99"/>
      <c r="AN200" s="99"/>
      <c r="AO200" s="99"/>
      <c r="AP200" s="106"/>
      <c r="AQ200" s="99"/>
      <c r="AR200" s="99"/>
      <c r="AS200" s="99"/>
      <c r="AT200" s="99"/>
      <c r="AU200" s="99"/>
      <c r="AV200" s="99"/>
      <c r="AW200" s="99"/>
      <c r="AX200" s="99"/>
      <c r="AY200" s="102"/>
      <c r="AZ200" s="98"/>
      <c r="BA200" s="98"/>
      <c r="BB200" s="98"/>
      <c r="BC200" s="98"/>
      <c r="BD200" s="98"/>
      <c r="BE200" s="98"/>
      <c r="BF200" s="98"/>
      <c r="BG200" s="102"/>
      <c r="BH200" s="98"/>
      <c r="BI200" s="98"/>
      <c r="BJ200" s="98"/>
      <c r="BK200" s="98"/>
      <c r="BL200" s="98"/>
      <c r="BM200" s="98"/>
      <c r="BN200" s="98"/>
      <c r="BO200" s="98"/>
      <c r="BP200" s="107"/>
      <c r="BQ200" s="107"/>
      <c r="BR200" s="107"/>
      <c r="BS200" s="107"/>
      <c r="BT200" s="107"/>
      <c r="BU200" s="107"/>
      <c r="BV200" s="107"/>
      <c r="BW200" s="108"/>
      <c r="BX200" s="107"/>
      <c r="BY200" s="107"/>
      <c r="BZ200" s="107"/>
      <c r="CA200" s="107"/>
      <c r="CB200" s="107"/>
      <c r="CC200" s="107"/>
      <c r="CD200" s="107"/>
      <c r="CE200" s="107"/>
      <c r="CF200" s="107"/>
    </row>
    <row r="201" spans="2:84" ht="15.6" x14ac:dyDescent="0.3">
      <c r="B201" s="97"/>
      <c r="C201" s="360" t="s">
        <v>253</v>
      </c>
      <c r="D201" s="361"/>
      <c r="E201" s="361"/>
      <c r="F201" s="361"/>
      <c r="G201" s="361"/>
      <c r="H201" s="361"/>
      <c r="I201" s="361"/>
      <c r="J201" s="361"/>
      <c r="K201" s="361"/>
      <c r="L201" s="361"/>
      <c r="M201" s="361"/>
      <c r="N201" s="361"/>
      <c r="O201" s="361"/>
      <c r="P201" s="362"/>
      <c r="Q201" s="110"/>
      <c r="R201" s="111"/>
      <c r="S201" s="360" t="s">
        <v>254</v>
      </c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2"/>
      <c r="AG201" s="111"/>
      <c r="AH201" s="110"/>
      <c r="AI201" s="360" t="s">
        <v>255</v>
      </c>
      <c r="AJ201" s="361"/>
      <c r="AK201" s="361"/>
      <c r="AL201" s="361"/>
      <c r="AM201" s="361"/>
      <c r="AN201" s="361"/>
      <c r="AO201" s="361"/>
      <c r="AP201" s="361"/>
      <c r="AQ201" s="361"/>
      <c r="AR201" s="361"/>
      <c r="AS201" s="361"/>
      <c r="AT201" s="361"/>
      <c r="AU201" s="361"/>
      <c r="AV201" s="362"/>
      <c r="AW201" s="110"/>
      <c r="AX201" s="110"/>
      <c r="AY201" s="112"/>
      <c r="AZ201" s="111"/>
      <c r="BA201" s="360" t="s">
        <v>256</v>
      </c>
      <c r="BB201" s="361"/>
      <c r="BC201" s="361"/>
      <c r="BD201" s="361"/>
      <c r="BE201" s="361"/>
      <c r="BF201" s="361"/>
      <c r="BG201" s="361"/>
      <c r="BH201" s="361"/>
      <c r="BI201" s="361"/>
      <c r="BJ201" s="361"/>
      <c r="BK201" s="361"/>
      <c r="BL201" s="361"/>
      <c r="BM201" s="361"/>
      <c r="BN201" s="362"/>
      <c r="BO201" s="111"/>
      <c r="BP201" s="113"/>
      <c r="BQ201" s="360" t="s">
        <v>257</v>
      </c>
      <c r="BR201" s="361"/>
      <c r="BS201" s="361"/>
      <c r="BT201" s="361"/>
      <c r="BU201" s="361"/>
      <c r="BV201" s="361"/>
      <c r="BW201" s="361"/>
      <c r="BX201" s="361"/>
      <c r="BY201" s="361"/>
      <c r="BZ201" s="361"/>
      <c r="CA201" s="361"/>
      <c r="CB201" s="361"/>
      <c r="CC201" s="361"/>
      <c r="CD201" s="362"/>
      <c r="CE201" s="113"/>
      <c r="CF201" s="113"/>
    </row>
    <row r="202" spans="2:84" ht="15.6" x14ac:dyDescent="0.3">
      <c r="B202" s="97"/>
      <c r="C202" s="363"/>
      <c r="D202" s="364"/>
      <c r="E202" s="364"/>
      <c r="F202" s="364"/>
      <c r="G202" s="364"/>
      <c r="H202" s="364"/>
      <c r="I202" s="364"/>
      <c r="J202" s="364"/>
      <c r="K202" s="364"/>
      <c r="L202" s="364"/>
      <c r="M202" s="364"/>
      <c r="N202" s="364"/>
      <c r="O202" s="364"/>
      <c r="P202" s="365"/>
      <c r="Q202" s="110"/>
      <c r="R202" s="111"/>
      <c r="S202" s="363"/>
      <c r="T202" s="364"/>
      <c r="U202" s="364"/>
      <c r="V202" s="364"/>
      <c r="W202" s="364"/>
      <c r="X202" s="364"/>
      <c r="Y202" s="364"/>
      <c r="Z202" s="364"/>
      <c r="AA202" s="364"/>
      <c r="AB202" s="364"/>
      <c r="AC202" s="364"/>
      <c r="AD202" s="364"/>
      <c r="AE202" s="364"/>
      <c r="AF202" s="365"/>
      <c r="AG202" s="111"/>
      <c r="AH202" s="110"/>
      <c r="AI202" s="363"/>
      <c r="AJ202" s="364"/>
      <c r="AK202" s="364"/>
      <c r="AL202" s="364"/>
      <c r="AM202" s="364"/>
      <c r="AN202" s="364"/>
      <c r="AO202" s="364"/>
      <c r="AP202" s="364"/>
      <c r="AQ202" s="364"/>
      <c r="AR202" s="364"/>
      <c r="AS202" s="364"/>
      <c r="AT202" s="364"/>
      <c r="AU202" s="364"/>
      <c r="AV202" s="365"/>
      <c r="AW202" s="110"/>
      <c r="AX202" s="110"/>
      <c r="AY202" s="112"/>
      <c r="AZ202" s="111"/>
      <c r="BA202" s="363"/>
      <c r="BB202" s="364"/>
      <c r="BC202" s="364"/>
      <c r="BD202" s="364"/>
      <c r="BE202" s="364"/>
      <c r="BF202" s="364"/>
      <c r="BG202" s="364"/>
      <c r="BH202" s="364"/>
      <c r="BI202" s="364"/>
      <c r="BJ202" s="364"/>
      <c r="BK202" s="364"/>
      <c r="BL202" s="364"/>
      <c r="BM202" s="364"/>
      <c r="BN202" s="365"/>
      <c r="BO202" s="111"/>
      <c r="BP202" s="113"/>
      <c r="BQ202" s="363"/>
      <c r="BR202" s="364"/>
      <c r="BS202" s="364"/>
      <c r="BT202" s="364"/>
      <c r="BU202" s="364"/>
      <c r="BV202" s="364"/>
      <c r="BW202" s="364"/>
      <c r="BX202" s="364"/>
      <c r="BY202" s="364"/>
      <c r="BZ202" s="364"/>
      <c r="CA202" s="364"/>
      <c r="CB202" s="364"/>
      <c r="CC202" s="364"/>
      <c r="CD202" s="365"/>
      <c r="CE202" s="113"/>
      <c r="CF202" s="113"/>
    </row>
    <row r="203" spans="2:84" ht="15.6" x14ac:dyDescent="0.3">
      <c r="B203" s="97"/>
      <c r="C203" s="363"/>
      <c r="D203" s="364"/>
      <c r="E203" s="364"/>
      <c r="F203" s="364"/>
      <c r="G203" s="364"/>
      <c r="H203" s="364"/>
      <c r="I203" s="364"/>
      <c r="J203" s="364"/>
      <c r="K203" s="364"/>
      <c r="L203" s="364"/>
      <c r="M203" s="364"/>
      <c r="N203" s="364"/>
      <c r="O203" s="364"/>
      <c r="P203" s="365"/>
      <c r="Q203" s="110"/>
      <c r="R203" s="111"/>
      <c r="S203" s="363"/>
      <c r="T203" s="364"/>
      <c r="U203" s="364"/>
      <c r="V203" s="364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5"/>
      <c r="AG203" s="111"/>
      <c r="AH203" s="110"/>
      <c r="AI203" s="363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5"/>
      <c r="AW203" s="110"/>
      <c r="AX203" s="110"/>
      <c r="AY203" s="112"/>
      <c r="AZ203" s="111"/>
      <c r="BA203" s="363"/>
      <c r="BB203" s="364"/>
      <c r="BC203" s="364"/>
      <c r="BD203" s="364"/>
      <c r="BE203" s="364"/>
      <c r="BF203" s="364"/>
      <c r="BG203" s="364"/>
      <c r="BH203" s="364"/>
      <c r="BI203" s="364"/>
      <c r="BJ203" s="364"/>
      <c r="BK203" s="364"/>
      <c r="BL203" s="364"/>
      <c r="BM203" s="364"/>
      <c r="BN203" s="365"/>
      <c r="BO203" s="111"/>
      <c r="BP203" s="113"/>
      <c r="BQ203" s="363"/>
      <c r="BR203" s="364"/>
      <c r="BS203" s="364"/>
      <c r="BT203" s="364"/>
      <c r="BU203" s="364"/>
      <c r="BV203" s="364"/>
      <c r="BW203" s="364"/>
      <c r="BX203" s="364"/>
      <c r="BY203" s="364"/>
      <c r="BZ203" s="364"/>
      <c r="CA203" s="364"/>
      <c r="CB203" s="364"/>
      <c r="CC203" s="364"/>
      <c r="CD203" s="365"/>
      <c r="CE203" s="113"/>
      <c r="CF203" s="113"/>
    </row>
    <row r="204" spans="2:84" ht="15.6" x14ac:dyDescent="0.3">
      <c r="B204" s="97"/>
      <c r="C204" s="366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8"/>
      <c r="Q204" s="110"/>
      <c r="R204" s="111"/>
      <c r="S204" s="366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8"/>
      <c r="AG204" s="111"/>
      <c r="AH204" s="110"/>
      <c r="AI204" s="366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8"/>
      <c r="AW204" s="110"/>
      <c r="AX204" s="110"/>
      <c r="AY204" s="112"/>
      <c r="AZ204" s="111"/>
      <c r="BA204" s="366"/>
      <c r="BB204" s="367"/>
      <c r="BC204" s="367"/>
      <c r="BD204" s="367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8"/>
      <c r="BO204" s="111"/>
      <c r="BP204" s="113"/>
      <c r="BQ204" s="366"/>
      <c r="BR204" s="367"/>
      <c r="BS204" s="367"/>
      <c r="BT204" s="367"/>
      <c r="BU204" s="367"/>
      <c r="BV204" s="367"/>
      <c r="BW204" s="367"/>
      <c r="BX204" s="367"/>
      <c r="BY204" s="367"/>
      <c r="BZ204" s="367"/>
      <c r="CA204" s="367"/>
      <c r="CB204" s="367"/>
      <c r="CC204" s="367"/>
      <c r="CD204" s="368"/>
      <c r="CE204" s="113"/>
      <c r="CF204" s="113"/>
    </row>
    <row r="205" spans="2:84" x14ac:dyDescent="0.3">
      <c r="B205" s="97"/>
      <c r="C205" s="114"/>
      <c r="D205" s="114"/>
      <c r="E205" s="114"/>
      <c r="F205" s="114"/>
      <c r="G205" s="114"/>
      <c r="H205" s="115"/>
      <c r="I205" s="116"/>
      <c r="J205" s="116"/>
      <c r="K205" s="116"/>
      <c r="L205" s="116"/>
      <c r="M205" s="116"/>
      <c r="N205" s="116"/>
      <c r="O205" s="116"/>
      <c r="P205" s="116"/>
      <c r="Q205" s="99"/>
      <c r="R205" s="98"/>
      <c r="S205" s="114"/>
      <c r="T205" s="114"/>
      <c r="U205" s="114"/>
      <c r="V205" s="114"/>
      <c r="W205" s="114"/>
      <c r="X205" s="115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98"/>
      <c r="AI205" s="114"/>
      <c r="AJ205" s="114"/>
      <c r="AK205" s="114"/>
      <c r="AL205" s="114"/>
      <c r="AM205" s="114"/>
      <c r="AN205" s="115"/>
      <c r="AO205" s="116"/>
      <c r="AP205" s="116"/>
      <c r="AQ205" s="116"/>
      <c r="AR205" s="116"/>
      <c r="AS205" s="116"/>
      <c r="AT205" s="116"/>
      <c r="AU205" s="116"/>
      <c r="AV205" s="116"/>
      <c r="AW205" s="117"/>
      <c r="AX205" s="117"/>
      <c r="AY205" s="118"/>
      <c r="AZ205" s="116"/>
      <c r="BA205" s="114"/>
      <c r="BB205" s="114"/>
      <c r="BC205" s="114"/>
      <c r="BD205" s="114"/>
      <c r="BE205" s="114"/>
      <c r="BF205" s="115"/>
      <c r="BG205" s="116"/>
      <c r="BH205" s="116"/>
      <c r="BI205" s="116"/>
      <c r="BJ205" s="116"/>
      <c r="BK205" s="116"/>
      <c r="BL205" s="116"/>
      <c r="BM205" s="116"/>
      <c r="BN205" s="116"/>
      <c r="BO205" s="98"/>
      <c r="BP205" s="107"/>
      <c r="BQ205" s="114"/>
      <c r="BR205" s="114"/>
      <c r="BS205" s="114"/>
      <c r="BT205" s="114"/>
      <c r="BU205" s="114"/>
      <c r="BV205" s="115"/>
      <c r="BW205" s="116"/>
      <c r="BX205" s="116"/>
      <c r="BY205" s="116"/>
      <c r="BZ205" s="116"/>
      <c r="CA205" s="116"/>
      <c r="CB205" s="116"/>
      <c r="CC205" s="116"/>
      <c r="CD205" s="116"/>
      <c r="CE205" s="107"/>
      <c r="CF205" s="107"/>
    </row>
    <row r="206" spans="2:84" x14ac:dyDescent="0.3">
      <c r="B206" s="97"/>
      <c r="C206" s="118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99"/>
      <c r="R206" s="98"/>
      <c r="S206" s="125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98"/>
      <c r="AI206" s="125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7"/>
      <c r="AX206" s="117"/>
      <c r="AY206" s="118"/>
      <c r="AZ206" s="116"/>
      <c r="BA206" s="118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98"/>
      <c r="BP206" s="107"/>
      <c r="BQ206" s="118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07"/>
      <c r="CF206" s="107"/>
    </row>
    <row r="207" spans="2:84" ht="15" customHeight="1" x14ac:dyDescent="0.3">
      <c r="B207" s="97"/>
      <c r="C207" s="118"/>
      <c r="D207" s="333" t="s">
        <v>258</v>
      </c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5"/>
      <c r="Q207" s="99"/>
      <c r="R207" s="98"/>
      <c r="S207" s="118"/>
      <c r="T207" s="333" t="s">
        <v>262</v>
      </c>
      <c r="U207" s="334"/>
      <c r="V207" s="334"/>
      <c r="W207" s="334"/>
      <c r="X207" s="334"/>
      <c r="Y207" s="334"/>
      <c r="Z207" s="334"/>
      <c r="AA207" s="334"/>
      <c r="AB207" s="334"/>
      <c r="AC207" s="334"/>
      <c r="AD207" s="334"/>
      <c r="AE207" s="334"/>
      <c r="AF207" s="335"/>
      <c r="AG207" s="116"/>
      <c r="AH207" s="98"/>
      <c r="AI207" s="118"/>
      <c r="AJ207" s="333" t="s">
        <v>266</v>
      </c>
      <c r="AK207" s="334"/>
      <c r="AL207" s="334"/>
      <c r="AM207" s="334"/>
      <c r="AN207" s="334"/>
      <c r="AO207" s="334"/>
      <c r="AP207" s="334"/>
      <c r="AQ207" s="334"/>
      <c r="AR207" s="334"/>
      <c r="AS207" s="334"/>
      <c r="AT207" s="334"/>
      <c r="AU207" s="334"/>
      <c r="AV207" s="335"/>
      <c r="AW207" s="117"/>
      <c r="AX207" s="117"/>
      <c r="AY207" s="118"/>
      <c r="AZ207" s="116"/>
      <c r="BA207" s="118"/>
      <c r="BB207" s="333" t="s">
        <v>270</v>
      </c>
      <c r="BC207" s="334"/>
      <c r="BD207" s="334"/>
      <c r="BE207" s="334"/>
      <c r="BF207" s="334"/>
      <c r="BG207" s="334"/>
      <c r="BH207" s="334"/>
      <c r="BI207" s="334"/>
      <c r="BJ207" s="334"/>
      <c r="BK207" s="334"/>
      <c r="BL207" s="334"/>
      <c r="BM207" s="334"/>
      <c r="BN207" s="335"/>
      <c r="BO207" s="128"/>
      <c r="BP207" s="107"/>
      <c r="BQ207" s="118"/>
      <c r="BR207" s="333" t="s">
        <v>274</v>
      </c>
      <c r="BS207" s="334"/>
      <c r="BT207" s="334"/>
      <c r="BU207" s="334"/>
      <c r="BV207" s="334"/>
      <c r="BW207" s="334"/>
      <c r="BX207" s="334"/>
      <c r="BY207" s="334"/>
      <c r="BZ207" s="334"/>
      <c r="CA207" s="334"/>
      <c r="CB207" s="334"/>
      <c r="CC207" s="334"/>
      <c r="CD207" s="335"/>
      <c r="CE207" s="107"/>
      <c r="CF207" s="107"/>
    </row>
    <row r="208" spans="2:84" x14ac:dyDescent="0.3">
      <c r="B208" s="97"/>
      <c r="C208" s="120"/>
      <c r="D208" s="336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8"/>
      <c r="Q208" s="99"/>
      <c r="R208" s="98"/>
      <c r="S208" s="120"/>
      <c r="T208" s="336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8"/>
      <c r="AG208" s="116"/>
      <c r="AH208" s="98"/>
      <c r="AI208" s="120"/>
      <c r="AJ208" s="336"/>
      <c r="AK208" s="337"/>
      <c r="AL208" s="337"/>
      <c r="AM208" s="337"/>
      <c r="AN208" s="337"/>
      <c r="AO208" s="337"/>
      <c r="AP208" s="337"/>
      <c r="AQ208" s="337"/>
      <c r="AR208" s="337"/>
      <c r="AS208" s="337"/>
      <c r="AT208" s="337"/>
      <c r="AU208" s="337"/>
      <c r="AV208" s="338"/>
      <c r="AW208" s="117"/>
      <c r="AX208" s="117"/>
      <c r="AY208" s="118"/>
      <c r="AZ208" s="116"/>
      <c r="BA208" s="120"/>
      <c r="BB208" s="336"/>
      <c r="BC208" s="337"/>
      <c r="BD208" s="337"/>
      <c r="BE208" s="337"/>
      <c r="BF208" s="337"/>
      <c r="BG208" s="337"/>
      <c r="BH208" s="337"/>
      <c r="BI208" s="337"/>
      <c r="BJ208" s="337"/>
      <c r="BK208" s="337"/>
      <c r="BL208" s="337"/>
      <c r="BM208" s="337"/>
      <c r="BN208" s="338"/>
      <c r="BO208" s="128"/>
      <c r="BP208" s="107"/>
      <c r="BQ208" s="120"/>
      <c r="BR208" s="336"/>
      <c r="BS208" s="337"/>
      <c r="BT208" s="337"/>
      <c r="BU208" s="337"/>
      <c r="BV208" s="337"/>
      <c r="BW208" s="337"/>
      <c r="BX208" s="337"/>
      <c r="BY208" s="337"/>
      <c r="BZ208" s="337"/>
      <c r="CA208" s="337"/>
      <c r="CB208" s="337"/>
      <c r="CC208" s="337"/>
      <c r="CD208" s="338"/>
      <c r="CE208" s="107"/>
      <c r="CF208" s="107"/>
    </row>
    <row r="209" spans="2:84" x14ac:dyDescent="0.3">
      <c r="B209" s="97"/>
      <c r="C209" s="118"/>
      <c r="D209" s="336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8"/>
      <c r="Q209" s="99"/>
      <c r="R209" s="98"/>
      <c r="S209" s="118"/>
      <c r="T209" s="336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7"/>
      <c r="AE209" s="337"/>
      <c r="AF209" s="338"/>
      <c r="AG209" s="116"/>
      <c r="AH209" s="98"/>
      <c r="AI209" s="118"/>
      <c r="AJ209" s="336"/>
      <c r="AK209" s="337"/>
      <c r="AL209" s="337"/>
      <c r="AM209" s="337"/>
      <c r="AN209" s="337"/>
      <c r="AO209" s="337"/>
      <c r="AP209" s="337"/>
      <c r="AQ209" s="337"/>
      <c r="AR209" s="337"/>
      <c r="AS209" s="337"/>
      <c r="AT209" s="337"/>
      <c r="AU209" s="337"/>
      <c r="AV209" s="338"/>
      <c r="AW209" s="117"/>
      <c r="AX209" s="117"/>
      <c r="AY209" s="118"/>
      <c r="AZ209" s="116"/>
      <c r="BA209" s="118"/>
      <c r="BB209" s="336"/>
      <c r="BC209" s="337"/>
      <c r="BD209" s="337"/>
      <c r="BE209" s="337"/>
      <c r="BF209" s="337"/>
      <c r="BG209" s="337"/>
      <c r="BH209" s="337"/>
      <c r="BI209" s="337"/>
      <c r="BJ209" s="337"/>
      <c r="BK209" s="337"/>
      <c r="BL209" s="337"/>
      <c r="BM209" s="337"/>
      <c r="BN209" s="338"/>
      <c r="BO209" s="128"/>
      <c r="BP209" s="107"/>
      <c r="BQ209" s="118"/>
      <c r="BR209" s="336"/>
      <c r="BS209" s="337"/>
      <c r="BT209" s="337"/>
      <c r="BU209" s="337"/>
      <c r="BV209" s="337"/>
      <c r="BW209" s="337"/>
      <c r="BX209" s="337"/>
      <c r="BY209" s="337"/>
      <c r="BZ209" s="337"/>
      <c r="CA209" s="337"/>
      <c r="CB209" s="337"/>
      <c r="CC209" s="337"/>
      <c r="CD209" s="338"/>
      <c r="CE209" s="107"/>
      <c r="CF209" s="107"/>
    </row>
    <row r="210" spans="2:84" x14ac:dyDescent="0.3">
      <c r="B210" s="97"/>
      <c r="C210" s="118"/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1"/>
      <c r="Q210" s="99"/>
      <c r="R210" s="98"/>
      <c r="S210" s="118"/>
      <c r="T210" s="339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1"/>
      <c r="AG210" s="116"/>
      <c r="AH210" s="98"/>
      <c r="AI210" s="118"/>
      <c r="AJ210" s="339"/>
      <c r="AK210" s="340"/>
      <c r="AL210" s="340"/>
      <c r="AM210" s="340"/>
      <c r="AN210" s="340"/>
      <c r="AO210" s="340"/>
      <c r="AP210" s="340"/>
      <c r="AQ210" s="340"/>
      <c r="AR210" s="340"/>
      <c r="AS210" s="340"/>
      <c r="AT210" s="340"/>
      <c r="AU210" s="340"/>
      <c r="AV210" s="341"/>
      <c r="AW210" s="117"/>
      <c r="AX210" s="117"/>
      <c r="AY210" s="118"/>
      <c r="AZ210" s="116"/>
      <c r="BA210" s="118"/>
      <c r="BB210" s="339"/>
      <c r="BC210" s="340"/>
      <c r="BD210" s="340"/>
      <c r="BE210" s="340"/>
      <c r="BF210" s="340"/>
      <c r="BG210" s="340"/>
      <c r="BH210" s="340"/>
      <c r="BI210" s="340"/>
      <c r="BJ210" s="340"/>
      <c r="BK210" s="340"/>
      <c r="BL210" s="340"/>
      <c r="BM210" s="340"/>
      <c r="BN210" s="341"/>
      <c r="BO210" s="128"/>
      <c r="BP210" s="107"/>
      <c r="BQ210" s="118"/>
      <c r="BR210" s="339"/>
      <c r="BS210" s="340"/>
      <c r="BT210" s="340"/>
      <c r="BU210" s="340"/>
      <c r="BV210" s="340"/>
      <c r="BW210" s="340"/>
      <c r="BX210" s="340"/>
      <c r="BY210" s="340"/>
      <c r="BZ210" s="340"/>
      <c r="CA210" s="340"/>
      <c r="CB210" s="340"/>
      <c r="CC210" s="340"/>
      <c r="CD210" s="341"/>
      <c r="CE210" s="107"/>
      <c r="CF210" s="107"/>
    </row>
    <row r="211" spans="2:84" x14ac:dyDescent="0.3">
      <c r="B211" s="97"/>
      <c r="C211" s="118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16"/>
      <c r="P211" s="116"/>
      <c r="Q211" s="99"/>
      <c r="R211" s="98"/>
      <c r="S211" s="118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16"/>
      <c r="AF211" s="116"/>
      <c r="AG211" s="116"/>
      <c r="AH211" s="98"/>
      <c r="AI211" s="118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16"/>
      <c r="AV211" s="116"/>
      <c r="AW211" s="117"/>
      <c r="AX211" s="117"/>
      <c r="AY211" s="118"/>
      <c r="AZ211" s="116"/>
      <c r="BA211" s="118"/>
      <c r="BB211" s="122"/>
      <c r="BC211" s="122"/>
      <c r="BD211" s="122"/>
      <c r="BE211" s="122"/>
      <c r="BF211" s="122"/>
      <c r="BG211" s="122"/>
      <c r="BH211" s="122"/>
      <c r="BI211" s="122"/>
      <c r="BJ211" s="122"/>
      <c r="BK211" s="122"/>
      <c r="BL211" s="122"/>
      <c r="BM211" s="116"/>
      <c r="BN211" s="116"/>
      <c r="BO211" s="98"/>
      <c r="BP211" s="107"/>
      <c r="BQ211" s="118"/>
      <c r="BR211" s="122"/>
      <c r="BS211" s="122"/>
      <c r="BT211" s="122"/>
      <c r="BU211" s="122"/>
      <c r="BV211" s="122"/>
      <c r="BW211" s="122"/>
      <c r="BX211" s="122"/>
      <c r="BY211" s="122"/>
      <c r="BZ211" s="122"/>
      <c r="CA211" s="122"/>
      <c r="CB211" s="122"/>
      <c r="CC211" s="116"/>
      <c r="CD211" s="116"/>
      <c r="CE211" s="107"/>
      <c r="CF211" s="107"/>
    </row>
    <row r="212" spans="2:84" ht="15" customHeight="1" x14ac:dyDescent="0.3">
      <c r="B212" s="97"/>
      <c r="C212" s="118"/>
      <c r="D212" s="333" t="s">
        <v>259</v>
      </c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5"/>
      <c r="Q212" s="99"/>
      <c r="R212" s="98"/>
      <c r="S212" s="118"/>
      <c r="T212" s="333" t="s">
        <v>263</v>
      </c>
      <c r="U212" s="334"/>
      <c r="V212" s="334"/>
      <c r="W212" s="334"/>
      <c r="X212" s="334"/>
      <c r="Y212" s="334"/>
      <c r="Z212" s="334"/>
      <c r="AA212" s="334"/>
      <c r="AB212" s="334"/>
      <c r="AC212" s="334"/>
      <c r="AD212" s="334"/>
      <c r="AE212" s="334"/>
      <c r="AF212" s="335"/>
      <c r="AG212" s="116"/>
      <c r="AH212" s="98"/>
      <c r="AI212" s="118"/>
      <c r="AJ212" s="333" t="s">
        <v>267</v>
      </c>
      <c r="AK212" s="334"/>
      <c r="AL212" s="334"/>
      <c r="AM212" s="334"/>
      <c r="AN212" s="334"/>
      <c r="AO212" s="334"/>
      <c r="AP212" s="334"/>
      <c r="AQ212" s="334"/>
      <c r="AR212" s="334"/>
      <c r="AS212" s="334"/>
      <c r="AT212" s="334"/>
      <c r="AU212" s="334"/>
      <c r="AV212" s="335"/>
      <c r="AW212" s="117"/>
      <c r="AX212" s="117"/>
      <c r="AY212" s="118"/>
      <c r="AZ212" s="116"/>
      <c r="BA212" s="118"/>
      <c r="BB212" s="333" t="s">
        <v>271</v>
      </c>
      <c r="BC212" s="334"/>
      <c r="BD212" s="334"/>
      <c r="BE212" s="334"/>
      <c r="BF212" s="334"/>
      <c r="BG212" s="334"/>
      <c r="BH212" s="334"/>
      <c r="BI212" s="334"/>
      <c r="BJ212" s="334"/>
      <c r="BK212" s="334"/>
      <c r="BL212" s="334"/>
      <c r="BM212" s="334"/>
      <c r="BN212" s="335"/>
      <c r="BO212" s="98"/>
      <c r="BP212" s="107"/>
      <c r="BQ212" s="118"/>
      <c r="BR212" s="333" t="s">
        <v>275</v>
      </c>
      <c r="BS212" s="334"/>
      <c r="BT212" s="334"/>
      <c r="BU212" s="334"/>
      <c r="BV212" s="334"/>
      <c r="BW212" s="334"/>
      <c r="BX212" s="334"/>
      <c r="BY212" s="334"/>
      <c r="BZ212" s="334"/>
      <c r="CA212" s="334"/>
      <c r="CB212" s="334"/>
      <c r="CC212" s="334"/>
      <c r="CD212" s="335"/>
      <c r="CE212" s="107"/>
      <c r="CF212" s="107"/>
    </row>
    <row r="213" spans="2:84" x14ac:dyDescent="0.3">
      <c r="B213" s="97"/>
      <c r="C213" s="120"/>
      <c r="D213" s="336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8"/>
      <c r="Q213" s="99"/>
      <c r="R213" s="98"/>
      <c r="S213" s="120"/>
      <c r="T213" s="336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8"/>
      <c r="AG213" s="116"/>
      <c r="AH213" s="98"/>
      <c r="AI213" s="120"/>
      <c r="AJ213" s="336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8"/>
      <c r="AW213" s="117"/>
      <c r="AX213" s="117"/>
      <c r="AY213" s="118"/>
      <c r="AZ213" s="116"/>
      <c r="BA213" s="120"/>
      <c r="BB213" s="336"/>
      <c r="BC213" s="337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8"/>
      <c r="BO213" s="98"/>
      <c r="BP213" s="107"/>
      <c r="BQ213" s="120"/>
      <c r="BR213" s="336"/>
      <c r="BS213" s="337"/>
      <c r="BT213" s="337"/>
      <c r="BU213" s="337"/>
      <c r="BV213" s="337"/>
      <c r="BW213" s="337"/>
      <c r="BX213" s="337"/>
      <c r="BY213" s="337"/>
      <c r="BZ213" s="337"/>
      <c r="CA213" s="337"/>
      <c r="CB213" s="337"/>
      <c r="CC213" s="337"/>
      <c r="CD213" s="338"/>
      <c r="CE213" s="107"/>
      <c r="CF213" s="107"/>
    </row>
    <row r="214" spans="2:84" x14ac:dyDescent="0.3">
      <c r="B214" s="97"/>
      <c r="C214" s="124"/>
      <c r="D214" s="336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8"/>
      <c r="Q214" s="99"/>
      <c r="R214" s="98"/>
      <c r="S214" s="124"/>
      <c r="T214" s="336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8"/>
      <c r="AG214" s="116"/>
      <c r="AH214" s="98"/>
      <c r="AI214" s="124"/>
      <c r="AJ214" s="336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8"/>
      <c r="AW214" s="117"/>
      <c r="AX214" s="117"/>
      <c r="AY214" s="118"/>
      <c r="AZ214" s="117"/>
      <c r="BA214" s="125"/>
      <c r="BB214" s="336"/>
      <c r="BC214" s="337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8"/>
      <c r="BO214" s="98"/>
      <c r="BP214" s="107"/>
      <c r="BQ214" s="125"/>
      <c r="BR214" s="336"/>
      <c r="BS214" s="337"/>
      <c r="BT214" s="337"/>
      <c r="BU214" s="337"/>
      <c r="BV214" s="337"/>
      <c r="BW214" s="337"/>
      <c r="BX214" s="337"/>
      <c r="BY214" s="337"/>
      <c r="BZ214" s="337"/>
      <c r="CA214" s="337"/>
      <c r="CB214" s="337"/>
      <c r="CC214" s="337"/>
      <c r="CD214" s="338"/>
      <c r="CE214" s="107"/>
      <c r="CF214" s="107"/>
    </row>
    <row r="215" spans="2:84" x14ac:dyDescent="0.3">
      <c r="B215" s="97"/>
      <c r="C215" s="126"/>
      <c r="D215" s="339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1"/>
      <c r="Q215" s="99"/>
      <c r="R215" s="98"/>
      <c r="S215" s="126"/>
      <c r="T215" s="339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1"/>
      <c r="AG215" s="116"/>
      <c r="AH215" s="98"/>
      <c r="AI215" s="126"/>
      <c r="AJ215" s="339"/>
      <c r="AK215" s="340"/>
      <c r="AL215" s="340"/>
      <c r="AM215" s="340"/>
      <c r="AN215" s="340"/>
      <c r="AO215" s="340"/>
      <c r="AP215" s="340"/>
      <c r="AQ215" s="340"/>
      <c r="AR215" s="340"/>
      <c r="AS215" s="340"/>
      <c r="AT215" s="340"/>
      <c r="AU215" s="340"/>
      <c r="AV215" s="341"/>
      <c r="AW215" s="117"/>
      <c r="AX215" s="117"/>
      <c r="AY215" s="118"/>
      <c r="AZ215" s="117"/>
      <c r="BA215" s="118"/>
      <c r="BB215" s="339"/>
      <c r="BC215" s="340"/>
      <c r="BD215" s="340"/>
      <c r="BE215" s="340"/>
      <c r="BF215" s="340"/>
      <c r="BG215" s="340"/>
      <c r="BH215" s="340"/>
      <c r="BI215" s="340"/>
      <c r="BJ215" s="340"/>
      <c r="BK215" s="340"/>
      <c r="BL215" s="340"/>
      <c r="BM215" s="340"/>
      <c r="BN215" s="341"/>
      <c r="BO215" s="98"/>
      <c r="BP215" s="107"/>
      <c r="BQ215" s="118"/>
      <c r="BR215" s="339"/>
      <c r="BS215" s="340"/>
      <c r="BT215" s="340"/>
      <c r="BU215" s="340"/>
      <c r="BV215" s="340"/>
      <c r="BW215" s="340"/>
      <c r="BX215" s="340"/>
      <c r="BY215" s="340"/>
      <c r="BZ215" s="340"/>
      <c r="CA215" s="340"/>
      <c r="CB215" s="340"/>
      <c r="CC215" s="340"/>
      <c r="CD215" s="341"/>
      <c r="CE215" s="107"/>
      <c r="CF215" s="107"/>
    </row>
    <row r="216" spans="2:84" x14ac:dyDescent="0.3">
      <c r="B216" s="127"/>
      <c r="C216" s="117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16"/>
      <c r="P216" s="116"/>
      <c r="Q216" s="99"/>
      <c r="R216" s="98"/>
      <c r="S216" s="118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16"/>
      <c r="AF216" s="116"/>
      <c r="AG216" s="116"/>
      <c r="AH216" s="98"/>
      <c r="AI216" s="118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16"/>
      <c r="AV216" s="116"/>
      <c r="AW216" s="117"/>
      <c r="AX216" s="117"/>
      <c r="AY216" s="118"/>
      <c r="AZ216" s="117"/>
      <c r="BA216" s="118"/>
      <c r="BB216" s="122"/>
      <c r="BC216" s="122"/>
      <c r="BD216" s="122"/>
      <c r="BE216" s="122"/>
      <c r="BF216" s="122"/>
      <c r="BG216" s="122"/>
      <c r="BH216" s="122"/>
      <c r="BI216" s="122"/>
      <c r="BJ216" s="122"/>
      <c r="BK216" s="122"/>
      <c r="BL216" s="122"/>
      <c r="BM216" s="116"/>
      <c r="BN216" s="116"/>
      <c r="BO216" s="98"/>
      <c r="BP216" s="107"/>
      <c r="BQ216" s="118"/>
      <c r="BR216" s="122"/>
      <c r="BS216" s="122"/>
      <c r="BT216" s="122"/>
      <c r="BU216" s="122"/>
      <c r="BV216" s="122"/>
      <c r="BW216" s="122"/>
      <c r="BX216" s="122"/>
      <c r="BY216" s="122"/>
      <c r="BZ216" s="122"/>
      <c r="CA216" s="122"/>
      <c r="CB216" s="122"/>
      <c r="CC216" s="116"/>
      <c r="CD216" s="116"/>
      <c r="CE216" s="107"/>
      <c r="CF216" s="107"/>
    </row>
    <row r="217" spans="2:84" ht="15" customHeight="1" x14ac:dyDescent="0.3">
      <c r="B217" s="127"/>
      <c r="C217" s="117"/>
      <c r="D217" s="342" t="s">
        <v>260</v>
      </c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4"/>
      <c r="Q217" s="99"/>
      <c r="R217" s="98"/>
      <c r="S217" s="118"/>
      <c r="T217" s="342" t="s">
        <v>264</v>
      </c>
      <c r="U217" s="343"/>
      <c r="V217" s="343"/>
      <c r="W217" s="343"/>
      <c r="X217" s="343"/>
      <c r="Y217" s="343"/>
      <c r="Z217" s="343"/>
      <c r="AA217" s="343"/>
      <c r="AB217" s="343"/>
      <c r="AC217" s="343"/>
      <c r="AD217" s="343"/>
      <c r="AE217" s="343"/>
      <c r="AF217" s="344"/>
      <c r="AG217" s="116"/>
      <c r="AH217" s="98"/>
      <c r="AI217" s="118"/>
      <c r="AJ217" s="342" t="s">
        <v>268</v>
      </c>
      <c r="AK217" s="343"/>
      <c r="AL217" s="343"/>
      <c r="AM217" s="343"/>
      <c r="AN217" s="343"/>
      <c r="AO217" s="343"/>
      <c r="AP217" s="343"/>
      <c r="AQ217" s="343"/>
      <c r="AR217" s="343"/>
      <c r="AS217" s="343"/>
      <c r="AT217" s="343"/>
      <c r="AU217" s="343"/>
      <c r="AV217" s="344"/>
      <c r="AW217" s="117"/>
      <c r="AX217" s="117"/>
      <c r="AY217" s="118"/>
      <c r="AZ217" s="116"/>
      <c r="BA217" s="118"/>
      <c r="BB217" s="333" t="s">
        <v>272</v>
      </c>
      <c r="BC217" s="334"/>
      <c r="BD217" s="334"/>
      <c r="BE217" s="334"/>
      <c r="BF217" s="334"/>
      <c r="BG217" s="334"/>
      <c r="BH217" s="334"/>
      <c r="BI217" s="334"/>
      <c r="BJ217" s="334"/>
      <c r="BK217" s="334"/>
      <c r="BL217" s="334"/>
      <c r="BM217" s="334"/>
      <c r="BN217" s="335"/>
      <c r="BO217" s="98"/>
      <c r="BP217" s="98"/>
      <c r="BQ217" s="118"/>
      <c r="BR217" s="342" t="s">
        <v>276</v>
      </c>
      <c r="BS217" s="343"/>
      <c r="BT217" s="343"/>
      <c r="BU217" s="343"/>
      <c r="BV217" s="343"/>
      <c r="BW217" s="343"/>
      <c r="BX217" s="343"/>
      <c r="BY217" s="343"/>
      <c r="BZ217" s="343"/>
      <c r="CA217" s="343"/>
      <c r="CB217" s="343"/>
      <c r="CC217" s="343"/>
      <c r="CD217" s="344"/>
      <c r="CE217" s="107"/>
      <c r="CF217" s="107"/>
    </row>
    <row r="218" spans="2:84" x14ac:dyDescent="0.3">
      <c r="B218" s="127"/>
      <c r="C218" s="114"/>
      <c r="D218" s="345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6"/>
      <c r="P218" s="347"/>
      <c r="Q218" s="99"/>
      <c r="R218" s="99"/>
      <c r="S218" s="120"/>
      <c r="T218" s="345"/>
      <c r="U218" s="346"/>
      <c r="V218" s="346"/>
      <c r="W218" s="346"/>
      <c r="X218" s="346"/>
      <c r="Y218" s="346"/>
      <c r="Z218" s="346"/>
      <c r="AA218" s="346"/>
      <c r="AB218" s="346"/>
      <c r="AC218" s="346"/>
      <c r="AD218" s="346"/>
      <c r="AE218" s="346"/>
      <c r="AF218" s="347"/>
      <c r="AG218" s="116"/>
      <c r="AH218" s="99"/>
      <c r="AI218" s="120"/>
      <c r="AJ218" s="345"/>
      <c r="AK218" s="346"/>
      <c r="AL218" s="346"/>
      <c r="AM218" s="346"/>
      <c r="AN218" s="346"/>
      <c r="AO218" s="346"/>
      <c r="AP218" s="346"/>
      <c r="AQ218" s="346"/>
      <c r="AR218" s="346"/>
      <c r="AS218" s="346"/>
      <c r="AT218" s="346"/>
      <c r="AU218" s="346"/>
      <c r="AV218" s="347"/>
      <c r="AW218" s="117"/>
      <c r="AX218" s="117"/>
      <c r="AY218" s="118"/>
      <c r="AZ218" s="130"/>
      <c r="BA218" s="114"/>
      <c r="BB218" s="336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8"/>
      <c r="BO218" s="98"/>
      <c r="BP218" s="99"/>
      <c r="BQ218" s="120"/>
      <c r="BR218" s="345"/>
      <c r="BS218" s="346"/>
      <c r="BT218" s="346"/>
      <c r="BU218" s="346"/>
      <c r="BV218" s="346"/>
      <c r="BW218" s="346"/>
      <c r="BX218" s="346"/>
      <c r="BY218" s="346"/>
      <c r="BZ218" s="346"/>
      <c r="CA218" s="346"/>
      <c r="CB218" s="346"/>
      <c r="CC218" s="346"/>
      <c r="CD218" s="347"/>
      <c r="CE218" s="107"/>
      <c r="CF218" s="107"/>
    </row>
    <row r="219" spans="2:84" x14ac:dyDescent="0.3">
      <c r="B219" s="127"/>
      <c r="C219" s="117"/>
      <c r="D219" s="345"/>
      <c r="E219" s="346"/>
      <c r="F219" s="346"/>
      <c r="G219" s="346"/>
      <c r="H219" s="346"/>
      <c r="I219" s="346"/>
      <c r="J219" s="346"/>
      <c r="K219" s="346"/>
      <c r="L219" s="346"/>
      <c r="M219" s="346"/>
      <c r="N219" s="346"/>
      <c r="O219" s="346"/>
      <c r="P219" s="347"/>
      <c r="Q219" s="99"/>
      <c r="R219" s="117"/>
      <c r="S219" s="118"/>
      <c r="T219" s="345"/>
      <c r="U219" s="346"/>
      <c r="V219" s="346"/>
      <c r="W219" s="346"/>
      <c r="X219" s="346"/>
      <c r="Y219" s="346"/>
      <c r="Z219" s="346"/>
      <c r="AA219" s="346"/>
      <c r="AB219" s="346"/>
      <c r="AC219" s="346"/>
      <c r="AD219" s="346"/>
      <c r="AE219" s="346"/>
      <c r="AF219" s="347"/>
      <c r="AG219" s="116"/>
      <c r="AH219" s="117"/>
      <c r="AI219" s="118"/>
      <c r="AJ219" s="345"/>
      <c r="AK219" s="346"/>
      <c r="AL219" s="346"/>
      <c r="AM219" s="346"/>
      <c r="AN219" s="346"/>
      <c r="AO219" s="346"/>
      <c r="AP219" s="346"/>
      <c r="AQ219" s="346"/>
      <c r="AR219" s="346"/>
      <c r="AS219" s="346"/>
      <c r="AT219" s="346"/>
      <c r="AU219" s="346"/>
      <c r="AV219" s="347"/>
      <c r="AW219" s="117"/>
      <c r="AX219" s="117"/>
      <c r="AY219" s="118"/>
      <c r="AZ219" s="130"/>
      <c r="BA219" s="117"/>
      <c r="BB219" s="336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8"/>
      <c r="BO219" s="98"/>
      <c r="BP219" s="117"/>
      <c r="BQ219" s="118"/>
      <c r="BR219" s="345"/>
      <c r="BS219" s="346"/>
      <c r="BT219" s="346"/>
      <c r="BU219" s="346"/>
      <c r="BV219" s="346"/>
      <c r="BW219" s="346"/>
      <c r="BX219" s="346"/>
      <c r="BY219" s="346"/>
      <c r="BZ219" s="346"/>
      <c r="CA219" s="346"/>
      <c r="CB219" s="346"/>
      <c r="CC219" s="346"/>
      <c r="CD219" s="347"/>
      <c r="CE219" s="107"/>
      <c r="CF219" s="107"/>
    </row>
    <row r="220" spans="2:84" x14ac:dyDescent="0.3">
      <c r="B220" s="127"/>
      <c r="C220" s="117"/>
      <c r="D220" s="348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50"/>
      <c r="Q220" s="99"/>
      <c r="R220" s="117"/>
      <c r="S220" s="118"/>
      <c r="T220" s="348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50"/>
      <c r="AG220" s="116"/>
      <c r="AH220" s="117"/>
      <c r="AI220" s="118"/>
      <c r="AJ220" s="348"/>
      <c r="AK220" s="349"/>
      <c r="AL220" s="349"/>
      <c r="AM220" s="349"/>
      <c r="AN220" s="349"/>
      <c r="AO220" s="349"/>
      <c r="AP220" s="349"/>
      <c r="AQ220" s="349"/>
      <c r="AR220" s="349"/>
      <c r="AS220" s="349"/>
      <c r="AT220" s="349"/>
      <c r="AU220" s="349"/>
      <c r="AV220" s="350"/>
      <c r="AW220" s="117"/>
      <c r="AX220" s="117"/>
      <c r="AY220" s="118"/>
      <c r="AZ220" s="130"/>
      <c r="BA220" s="117"/>
      <c r="BB220" s="339"/>
      <c r="BC220" s="340"/>
      <c r="BD220" s="340"/>
      <c r="BE220" s="340"/>
      <c r="BF220" s="340"/>
      <c r="BG220" s="340"/>
      <c r="BH220" s="340"/>
      <c r="BI220" s="340"/>
      <c r="BJ220" s="340"/>
      <c r="BK220" s="340"/>
      <c r="BL220" s="340"/>
      <c r="BM220" s="340"/>
      <c r="BN220" s="341"/>
      <c r="BO220" s="98"/>
      <c r="BP220" s="117"/>
      <c r="BQ220" s="118"/>
      <c r="BR220" s="348"/>
      <c r="BS220" s="349"/>
      <c r="BT220" s="349"/>
      <c r="BU220" s="349"/>
      <c r="BV220" s="349"/>
      <c r="BW220" s="349"/>
      <c r="BX220" s="349"/>
      <c r="BY220" s="349"/>
      <c r="BZ220" s="349"/>
      <c r="CA220" s="349"/>
      <c r="CB220" s="349"/>
      <c r="CC220" s="349"/>
      <c r="CD220" s="350"/>
      <c r="CE220" s="107"/>
      <c r="CF220" s="107"/>
    </row>
    <row r="221" spans="2:84" x14ac:dyDescent="0.3">
      <c r="B221" s="127"/>
      <c r="C221" s="117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16"/>
      <c r="P221" s="116"/>
      <c r="Q221" s="99"/>
      <c r="R221" s="99"/>
      <c r="S221" s="118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16"/>
      <c r="AF221" s="116"/>
      <c r="AG221" s="98"/>
      <c r="AH221" s="99"/>
      <c r="AI221" s="118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16"/>
      <c r="AV221" s="116"/>
      <c r="AW221" s="99"/>
      <c r="AX221" s="99"/>
      <c r="AY221" s="102"/>
      <c r="AZ221" s="129"/>
      <c r="BA221" s="117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16"/>
      <c r="BN221" s="116"/>
      <c r="BO221" s="98"/>
      <c r="BP221" s="99"/>
      <c r="BQ221" s="118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2"/>
      <c r="CB221" s="122"/>
      <c r="CC221" s="116"/>
      <c r="CD221" s="116"/>
      <c r="CE221" s="107"/>
      <c r="CF221" s="107"/>
    </row>
    <row r="222" spans="2:84" x14ac:dyDescent="0.3">
      <c r="B222" s="127"/>
      <c r="C222" s="117"/>
      <c r="D222" s="333" t="s">
        <v>261</v>
      </c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5"/>
      <c r="Q222" s="99"/>
      <c r="R222" s="99"/>
      <c r="S222" s="118"/>
      <c r="T222" s="333" t="s">
        <v>265</v>
      </c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5"/>
      <c r="AG222" s="98"/>
      <c r="AH222" s="99"/>
      <c r="AI222" s="118"/>
      <c r="AJ222" s="333" t="s">
        <v>269</v>
      </c>
      <c r="AK222" s="334"/>
      <c r="AL222" s="334"/>
      <c r="AM222" s="334"/>
      <c r="AN222" s="334"/>
      <c r="AO222" s="334"/>
      <c r="AP222" s="334"/>
      <c r="AQ222" s="334"/>
      <c r="AR222" s="334"/>
      <c r="AS222" s="334"/>
      <c r="AT222" s="334"/>
      <c r="AU222" s="334"/>
      <c r="AV222" s="335"/>
      <c r="AW222" s="98"/>
      <c r="AX222" s="99"/>
      <c r="AY222" s="102"/>
      <c r="AZ222" s="129"/>
      <c r="BA222" s="117"/>
      <c r="BB222" s="333" t="s">
        <v>273</v>
      </c>
      <c r="BC222" s="334"/>
      <c r="BD222" s="334"/>
      <c r="BE222" s="334"/>
      <c r="BF222" s="334"/>
      <c r="BG222" s="334"/>
      <c r="BH222" s="334"/>
      <c r="BI222" s="334"/>
      <c r="BJ222" s="334"/>
      <c r="BK222" s="334"/>
      <c r="BL222" s="334"/>
      <c r="BM222" s="334"/>
      <c r="BN222" s="335"/>
      <c r="BO222" s="98"/>
      <c r="BP222" s="99"/>
      <c r="BQ222" s="118"/>
      <c r="BR222" s="333" t="s">
        <v>277</v>
      </c>
      <c r="BS222" s="334"/>
      <c r="BT222" s="334"/>
      <c r="BU222" s="334"/>
      <c r="BV222" s="334"/>
      <c r="BW222" s="334"/>
      <c r="BX222" s="334"/>
      <c r="BY222" s="334"/>
      <c r="BZ222" s="334"/>
      <c r="CA222" s="334"/>
      <c r="CB222" s="334"/>
      <c r="CC222" s="334"/>
      <c r="CD222" s="335"/>
      <c r="CE222" s="107"/>
      <c r="CF222" s="107"/>
    </row>
    <row r="223" spans="2:84" x14ac:dyDescent="0.3">
      <c r="B223" s="127"/>
      <c r="C223" s="114"/>
      <c r="D223" s="336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8"/>
      <c r="Q223" s="99"/>
      <c r="R223" s="99"/>
      <c r="S223" s="120"/>
      <c r="T223" s="336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8"/>
      <c r="AG223" s="98"/>
      <c r="AH223" s="99"/>
      <c r="AI223" s="120"/>
      <c r="AJ223" s="336"/>
      <c r="AK223" s="337"/>
      <c r="AL223" s="337"/>
      <c r="AM223" s="337"/>
      <c r="AN223" s="337"/>
      <c r="AO223" s="337"/>
      <c r="AP223" s="337"/>
      <c r="AQ223" s="337"/>
      <c r="AR223" s="337"/>
      <c r="AS223" s="337"/>
      <c r="AT223" s="337"/>
      <c r="AU223" s="337"/>
      <c r="AV223" s="338"/>
      <c r="AW223" s="98"/>
      <c r="AX223" s="99"/>
      <c r="AY223" s="102"/>
      <c r="AZ223" s="129"/>
      <c r="BA223" s="114"/>
      <c r="BB223" s="336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8"/>
      <c r="BO223" s="98"/>
      <c r="BP223" s="99"/>
      <c r="BQ223" s="120"/>
      <c r="BR223" s="336"/>
      <c r="BS223" s="337"/>
      <c r="BT223" s="337"/>
      <c r="BU223" s="337"/>
      <c r="BV223" s="337"/>
      <c r="BW223" s="337"/>
      <c r="BX223" s="337"/>
      <c r="BY223" s="337"/>
      <c r="BZ223" s="337"/>
      <c r="CA223" s="337"/>
      <c r="CB223" s="337"/>
      <c r="CC223" s="337"/>
      <c r="CD223" s="338"/>
      <c r="CE223" s="107"/>
      <c r="CF223" s="107"/>
    </row>
    <row r="224" spans="2:84" x14ac:dyDescent="0.3">
      <c r="B224" s="97"/>
      <c r="C224" s="117"/>
      <c r="D224" s="336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8"/>
      <c r="Q224" s="99"/>
      <c r="R224" s="99"/>
      <c r="S224" s="117"/>
      <c r="T224" s="336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8"/>
      <c r="AG224" s="98"/>
      <c r="AH224" s="99"/>
      <c r="AI224" s="117"/>
      <c r="AJ224" s="336"/>
      <c r="AK224" s="337"/>
      <c r="AL224" s="337"/>
      <c r="AM224" s="337"/>
      <c r="AN224" s="337"/>
      <c r="AO224" s="337"/>
      <c r="AP224" s="337"/>
      <c r="AQ224" s="337"/>
      <c r="AR224" s="337"/>
      <c r="AS224" s="337"/>
      <c r="AT224" s="337"/>
      <c r="AU224" s="337"/>
      <c r="AV224" s="338"/>
      <c r="AW224" s="98"/>
      <c r="AX224" s="99"/>
      <c r="AY224" s="102"/>
      <c r="AZ224" s="98"/>
      <c r="BA224" s="117"/>
      <c r="BB224" s="336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8"/>
      <c r="BO224" s="98"/>
      <c r="BP224" s="99"/>
      <c r="BQ224" s="117"/>
      <c r="BR224" s="336"/>
      <c r="BS224" s="337"/>
      <c r="BT224" s="337"/>
      <c r="BU224" s="337"/>
      <c r="BV224" s="337"/>
      <c r="BW224" s="337"/>
      <c r="BX224" s="337"/>
      <c r="BY224" s="337"/>
      <c r="BZ224" s="337"/>
      <c r="CA224" s="337"/>
      <c r="CB224" s="337"/>
      <c r="CC224" s="337"/>
      <c r="CD224" s="338"/>
      <c r="CE224" s="107"/>
      <c r="CF224" s="107"/>
    </row>
    <row r="225" spans="2:84" x14ac:dyDescent="0.3">
      <c r="B225" s="97"/>
      <c r="C225" s="117"/>
      <c r="D225" s="339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1"/>
      <c r="Q225" s="99"/>
      <c r="R225" s="99"/>
      <c r="S225" s="117"/>
      <c r="T225" s="339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/>
      <c r="AF225" s="341"/>
      <c r="AG225" s="98"/>
      <c r="AH225" s="99"/>
      <c r="AI225" s="117"/>
      <c r="AJ225" s="339"/>
      <c r="AK225" s="340"/>
      <c r="AL225" s="340"/>
      <c r="AM225" s="340"/>
      <c r="AN225" s="340"/>
      <c r="AO225" s="340"/>
      <c r="AP225" s="340"/>
      <c r="AQ225" s="340"/>
      <c r="AR225" s="340"/>
      <c r="AS225" s="340"/>
      <c r="AT225" s="340"/>
      <c r="AU225" s="340"/>
      <c r="AV225" s="341"/>
      <c r="AW225" s="98"/>
      <c r="AX225" s="99"/>
      <c r="AY225" s="102"/>
      <c r="AZ225" s="98"/>
      <c r="BA225" s="117"/>
      <c r="BB225" s="339"/>
      <c r="BC225" s="340"/>
      <c r="BD225" s="340"/>
      <c r="BE225" s="340"/>
      <c r="BF225" s="340"/>
      <c r="BG225" s="340"/>
      <c r="BH225" s="340"/>
      <c r="BI225" s="340"/>
      <c r="BJ225" s="340"/>
      <c r="BK225" s="340"/>
      <c r="BL225" s="340"/>
      <c r="BM225" s="340"/>
      <c r="BN225" s="341"/>
      <c r="BO225" s="98"/>
      <c r="BP225" s="99"/>
      <c r="BQ225" s="117"/>
      <c r="BR225" s="339"/>
      <c r="BS225" s="340"/>
      <c r="BT225" s="340"/>
      <c r="BU225" s="340"/>
      <c r="BV225" s="340"/>
      <c r="BW225" s="340"/>
      <c r="BX225" s="340"/>
      <c r="BY225" s="340"/>
      <c r="BZ225" s="340"/>
      <c r="CA225" s="340"/>
      <c r="CB225" s="340"/>
      <c r="CC225" s="340"/>
      <c r="CD225" s="341"/>
      <c r="CE225" s="107"/>
      <c r="CF225" s="107"/>
    </row>
    <row r="226" spans="2:84" x14ac:dyDescent="0.3">
      <c r="B226" s="97"/>
      <c r="C226" s="97"/>
      <c r="D226" s="97"/>
      <c r="E226" s="97"/>
      <c r="F226" s="97"/>
      <c r="G226" s="97"/>
      <c r="H226" s="97"/>
      <c r="I226" s="97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99"/>
      <c r="AF226" s="99"/>
      <c r="AG226" s="98"/>
      <c r="AH226" s="99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8"/>
      <c r="AX226" s="99"/>
      <c r="AY226" s="102"/>
      <c r="AZ226" s="98"/>
      <c r="BA226" s="99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99"/>
      <c r="BN226" s="99"/>
      <c r="BO226" s="98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</row>
    <row r="227" spans="2:84" x14ac:dyDescent="0.3">
      <c r="B227" s="97"/>
      <c r="C227" s="97"/>
      <c r="D227" s="97"/>
      <c r="E227" s="97"/>
      <c r="F227" s="97"/>
      <c r="G227" s="97"/>
      <c r="H227" s="97"/>
      <c r="I227" s="97"/>
      <c r="J227" s="99"/>
      <c r="K227" s="99"/>
      <c r="L227" s="99"/>
      <c r="M227" s="99"/>
      <c r="N227" s="99"/>
      <c r="O227" s="99"/>
      <c r="P227" s="99"/>
      <c r="Q227" s="99"/>
      <c r="R227" s="98"/>
      <c r="S227" s="99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98"/>
      <c r="AH227" s="99"/>
      <c r="AI227" s="99"/>
      <c r="AJ227" s="99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99"/>
      <c r="AV227" s="99"/>
      <c r="AW227" s="99"/>
      <c r="AX227" s="99"/>
      <c r="AY227" s="102"/>
      <c r="AZ227" s="99"/>
      <c r="BA227" s="99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99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</row>
    <row r="228" spans="2:84" x14ac:dyDescent="0.3">
      <c r="B228" s="97"/>
      <c r="C228" s="97"/>
      <c r="D228" s="97"/>
      <c r="E228" s="97"/>
      <c r="F228" s="97"/>
      <c r="G228" s="97"/>
      <c r="H228" s="97"/>
      <c r="I228" s="97"/>
      <c r="J228" s="98"/>
      <c r="K228" s="98"/>
      <c r="L228" s="98"/>
      <c r="M228" s="98"/>
      <c r="N228" s="98"/>
      <c r="O228" s="98"/>
      <c r="P228" s="98"/>
      <c r="Q228" s="98"/>
      <c r="R228" s="98"/>
      <c r="S228" s="99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83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95"/>
      <c r="BE228" s="95"/>
      <c r="BF228" s="85"/>
      <c r="BG228" s="128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</row>
    <row r="229" spans="2:84" x14ac:dyDescent="0.3">
      <c r="B229" s="97"/>
      <c r="C229" s="97"/>
      <c r="D229" s="97"/>
      <c r="E229" s="97"/>
      <c r="F229" s="97"/>
      <c r="G229" s="97"/>
      <c r="H229" s="97"/>
      <c r="I229" s="97"/>
      <c r="J229" s="98"/>
      <c r="K229" s="98"/>
      <c r="L229" s="98"/>
      <c r="M229" s="98"/>
      <c r="N229" s="98"/>
      <c r="O229" s="98"/>
      <c r="P229" s="98"/>
      <c r="Q229" s="98"/>
      <c r="R229" s="98"/>
      <c r="S229" s="99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86"/>
      <c r="AR229" s="327" t="s">
        <v>154</v>
      </c>
      <c r="AS229" s="328"/>
      <c r="AT229" s="328"/>
      <c r="AU229" s="328"/>
      <c r="AV229" s="328"/>
      <c r="AW229" s="328"/>
      <c r="AX229" s="328"/>
      <c r="AY229" s="328"/>
      <c r="AZ229" s="328"/>
      <c r="BA229" s="328"/>
      <c r="BB229" s="328"/>
      <c r="BC229" s="328"/>
      <c r="BD229" s="328"/>
      <c r="BE229" s="329"/>
      <c r="BF229" s="87"/>
      <c r="BG229" s="98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</row>
    <row r="230" spans="2:84" x14ac:dyDescent="0.3">
      <c r="B230" s="97"/>
      <c r="C230" s="97"/>
      <c r="D230" s="97"/>
      <c r="E230" s="97"/>
      <c r="F230" s="97"/>
      <c r="G230" s="97"/>
      <c r="H230" s="97"/>
      <c r="I230" s="97"/>
      <c r="J230" s="98"/>
      <c r="K230" s="98"/>
      <c r="L230" s="98"/>
      <c r="M230" s="98"/>
      <c r="N230" s="98"/>
      <c r="O230" s="98"/>
      <c r="P230" s="98"/>
      <c r="Q230" s="98"/>
      <c r="R230" s="98"/>
      <c r="S230" s="99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86"/>
      <c r="AR230" s="330"/>
      <c r="AS230" s="331"/>
      <c r="AT230" s="331"/>
      <c r="AU230" s="331"/>
      <c r="AV230" s="331"/>
      <c r="AW230" s="331"/>
      <c r="AX230" s="331"/>
      <c r="AY230" s="331"/>
      <c r="AZ230" s="331"/>
      <c r="BA230" s="331"/>
      <c r="BB230" s="331"/>
      <c r="BC230" s="331"/>
      <c r="BD230" s="331"/>
      <c r="BE230" s="332"/>
      <c r="BF230" s="87"/>
      <c r="BG230" s="98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</row>
    <row r="231" spans="2:84" x14ac:dyDescent="0.3">
      <c r="B231" s="97"/>
      <c r="C231" s="97"/>
      <c r="D231" s="97"/>
      <c r="E231" s="97"/>
      <c r="F231" s="97"/>
      <c r="G231" s="97"/>
      <c r="H231" s="97"/>
      <c r="I231" s="97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85"/>
      <c r="AR231" s="96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5"/>
      <c r="BG231" s="98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</row>
    <row r="232" spans="2:84" x14ac:dyDescent="0.3">
      <c r="B232" s="97"/>
      <c r="C232" s="97"/>
      <c r="D232" s="97"/>
      <c r="E232" s="97"/>
      <c r="F232" s="97"/>
      <c r="G232" s="97"/>
      <c r="H232" s="97"/>
      <c r="I232" s="97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8"/>
      <c r="BH232" s="98"/>
      <c r="BI232" s="98"/>
      <c r="BJ232" s="98"/>
      <c r="BK232" s="98"/>
      <c r="BL232" s="98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</row>
    <row r="235" spans="2:84" x14ac:dyDescent="0.3">
      <c r="Q235" s="98"/>
      <c r="R235" s="98"/>
      <c r="S235" s="98"/>
      <c r="T235" s="98"/>
      <c r="U235" s="98"/>
      <c r="V235" s="98"/>
      <c r="W235" s="98"/>
      <c r="X235" s="98"/>
      <c r="Y235" s="98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</row>
    <row r="236" spans="2:84" x14ac:dyDescent="0.3">
      <c r="Q236" s="98"/>
      <c r="R236" s="98"/>
      <c r="S236" s="98"/>
      <c r="T236" s="98"/>
      <c r="U236" s="98"/>
      <c r="V236" s="98"/>
      <c r="W236" s="98"/>
      <c r="X236" s="98"/>
      <c r="Y236" s="98"/>
      <c r="Z236" s="93"/>
      <c r="AA236" s="93"/>
      <c r="AB236" s="93"/>
      <c r="AC236" s="93"/>
      <c r="AD236" s="93"/>
      <c r="AE236" s="93"/>
      <c r="AF236" s="93"/>
      <c r="AG236" s="93"/>
      <c r="AH236" s="93"/>
      <c r="AI236" s="351" t="s">
        <v>278</v>
      </c>
      <c r="AJ236" s="352"/>
      <c r="AK236" s="352"/>
      <c r="AL236" s="352"/>
      <c r="AM236" s="352"/>
      <c r="AN236" s="352"/>
      <c r="AO236" s="352"/>
      <c r="AP236" s="352"/>
      <c r="AQ236" s="352"/>
      <c r="AR236" s="352"/>
      <c r="AS236" s="352"/>
      <c r="AT236" s="352"/>
      <c r="AU236" s="352"/>
      <c r="AV236" s="352"/>
      <c r="AW236" s="352"/>
      <c r="AX236" s="352"/>
      <c r="AY236" s="352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  <c r="BL236" s="352"/>
      <c r="BM236" s="352"/>
      <c r="BN236" s="353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3"/>
      <c r="CD236" s="98"/>
      <c r="CE236" s="98"/>
    </row>
    <row r="237" spans="2:84" x14ac:dyDescent="0.3">
      <c r="Q237" s="98"/>
      <c r="R237" s="98"/>
      <c r="S237" s="98"/>
      <c r="T237" s="98"/>
      <c r="U237" s="98"/>
      <c r="V237" s="98"/>
      <c r="W237" s="98"/>
      <c r="X237" s="98"/>
      <c r="Y237" s="98"/>
      <c r="Z237" s="93"/>
      <c r="AA237" s="93"/>
      <c r="AB237" s="93"/>
      <c r="AC237" s="93"/>
      <c r="AD237" s="93"/>
      <c r="AE237" s="93"/>
      <c r="AF237" s="93"/>
      <c r="AG237" s="93"/>
      <c r="AH237" s="93"/>
      <c r="AI237" s="354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  <c r="BC237" s="355"/>
      <c r="BD237" s="355"/>
      <c r="BE237" s="355"/>
      <c r="BF237" s="355"/>
      <c r="BG237" s="355"/>
      <c r="BH237" s="355"/>
      <c r="BI237" s="355"/>
      <c r="BJ237" s="355"/>
      <c r="BK237" s="355"/>
      <c r="BL237" s="355"/>
      <c r="BM237" s="355"/>
      <c r="BN237" s="356"/>
      <c r="BO237" s="98"/>
      <c r="BP237" s="98"/>
      <c r="BQ237" s="98"/>
      <c r="BR237" s="98"/>
      <c r="BS237" s="98"/>
      <c r="BT237" s="98"/>
      <c r="BU237" s="98"/>
      <c r="BV237" s="98"/>
      <c r="BW237" s="98"/>
      <c r="BX237" s="98"/>
      <c r="BY237" s="98"/>
      <c r="BZ237" s="98"/>
      <c r="CA237" s="98"/>
      <c r="CB237" s="98"/>
      <c r="CC237" s="93"/>
      <c r="CD237" s="98"/>
      <c r="CE237" s="98"/>
    </row>
    <row r="238" spans="2:84" x14ac:dyDescent="0.3">
      <c r="Q238" s="98"/>
      <c r="R238" s="98"/>
      <c r="S238" s="98"/>
      <c r="T238" s="98"/>
      <c r="U238" s="98"/>
      <c r="V238" s="98"/>
      <c r="W238" s="98"/>
      <c r="X238" s="98"/>
      <c r="Y238" s="98"/>
      <c r="Z238" s="93"/>
      <c r="AA238" s="93"/>
      <c r="AB238" s="93"/>
      <c r="AC238" s="93"/>
      <c r="AD238" s="93"/>
      <c r="AE238" s="93"/>
      <c r="AF238" s="93"/>
      <c r="AG238" s="93"/>
      <c r="AH238" s="93"/>
      <c r="AI238" s="354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  <c r="BC238" s="355"/>
      <c r="BD238" s="355"/>
      <c r="BE238" s="355"/>
      <c r="BF238" s="355"/>
      <c r="BG238" s="355"/>
      <c r="BH238" s="355"/>
      <c r="BI238" s="355"/>
      <c r="BJ238" s="355"/>
      <c r="BK238" s="355"/>
      <c r="BL238" s="355"/>
      <c r="BM238" s="355"/>
      <c r="BN238" s="356"/>
      <c r="BO238" s="98"/>
      <c r="BP238" s="98"/>
      <c r="BQ238" s="98"/>
      <c r="BR238" s="98"/>
      <c r="BS238" s="98"/>
      <c r="BT238" s="98"/>
      <c r="BU238" s="98"/>
      <c r="BV238" s="98"/>
      <c r="BW238" s="98"/>
      <c r="BX238" s="98"/>
      <c r="BY238" s="98"/>
      <c r="BZ238" s="98"/>
      <c r="CA238" s="98"/>
      <c r="CB238" s="98"/>
      <c r="CC238" s="93"/>
      <c r="CD238" s="98"/>
      <c r="CE238" s="98"/>
    </row>
    <row r="239" spans="2:84" x14ac:dyDescent="0.3">
      <c r="Q239" s="98"/>
      <c r="R239" s="98"/>
      <c r="S239" s="98"/>
      <c r="T239" s="98"/>
      <c r="U239" s="98"/>
      <c r="V239" s="98"/>
      <c r="W239" s="98"/>
      <c r="X239" s="98"/>
      <c r="Y239" s="98"/>
      <c r="Z239" s="93"/>
      <c r="AA239" s="93"/>
      <c r="AB239" s="93"/>
      <c r="AC239" s="93"/>
      <c r="AD239" s="93"/>
      <c r="AE239" s="93"/>
      <c r="AF239" s="93"/>
      <c r="AG239" s="93"/>
      <c r="AH239" s="93"/>
      <c r="AI239" s="357"/>
      <c r="AJ239" s="358"/>
      <c r="AK239" s="358"/>
      <c r="AL239" s="358"/>
      <c r="AM239" s="358"/>
      <c r="AN239" s="358"/>
      <c r="AO239" s="358"/>
      <c r="AP239" s="358"/>
      <c r="AQ239" s="358"/>
      <c r="AR239" s="358"/>
      <c r="AS239" s="358"/>
      <c r="AT239" s="358"/>
      <c r="AU239" s="358"/>
      <c r="AV239" s="358"/>
      <c r="AW239" s="358"/>
      <c r="AX239" s="358"/>
      <c r="AY239" s="358"/>
      <c r="AZ239" s="358"/>
      <c r="BA239" s="358"/>
      <c r="BB239" s="358"/>
      <c r="BC239" s="358"/>
      <c r="BD239" s="358"/>
      <c r="BE239" s="358"/>
      <c r="BF239" s="358"/>
      <c r="BG239" s="358"/>
      <c r="BH239" s="358"/>
      <c r="BI239" s="358"/>
      <c r="BJ239" s="358"/>
      <c r="BK239" s="358"/>
      <c r="BL239" s="358"/>
      <c r="BM239" s="358"/>
      <c r="BN239" s="359"/>
      <c r="BO239" s="98"/>
      <c r="BP239" s="98"/>
      <c r="BQ239" s="98"/>
      <c r="BR239" s="98"/>
      <c r="BS239" s="98"/>
      <c r="BT239" s="98"/>
      <c r="BU239" s="98"/>
      <c r="BV239" s="98"/>
      <c r="BW239" s="98"/>
      <c r="BX239" s="98"/>
      <c r="BY239" s="98"/>
      <c r="BZ239" s="98"/>
      <c r="CA239" s="98"/>
      <c r="CB239" s="98"/>
      <c r="CC239" s="93"/>
      <c r="CD239" s="98"/>
      <c r="CE239" s="98"/>
    </row>
    <row r="240" spans="2:84" x14ac:dyDescent="0.3">
      <c r="Q240" s="98"/>
      <c r="R240" s="98"/>
      <c r="S240" s="98"/>
      <c r="T240" s="98"/>
      <c r="U240" s="98"/>
      <c r="V240" s="98"/>
      <c r="W240" s="98"/>
      <c r="X240" s="98"/>
      <c r="Y240" s="98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8"/>
      <c r="AL240" s="98"/>
      <c r="AM240" s="98"/>
      <c r="AN240" s="98"/>
      <c r="AO240" s="98"/>
      <c r="AP240" s="99"/>
      <c r="AQ240" s="99"/>
      <c r="AR240" s="99"/>
      <c r="AS240" s="99"/>
      <c r="AT240" s="99"/>
      <c r="AU240" s="99"/>
      <c r="AV240" s="99"/>
      <c r="AW240" s="99"/>
      <c r="AX240" s="139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121"/>
      <c r="CE240" s="121"/>
    </row>
    <row r="241" spans="17:83" x14ac:dyDescent="0.3">
      <c r="Q241" s="98"/>
      <c r="R241" s="98"/>
      <c r="S241" s="98"/>
      <c r="T241" s="98"/>
      <c r="U241" s="98"/>
      <c r="V241" s="98"/>
      <c r="W241" s="98"/>
      <c r="X241" s="98"/>
      <c r="Y241" s="98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8"/>
      <c r="AL241" s="98"/>
      <c r="AM241" s="98"/>
      <c r="AN241" s="98"/>
      <c r="AO241" s="98"/>
      <c r="AP241" s="99"/>
      <c r="AQ241" s="99"/>
      <c r="AR241" s="99"/>
      <c r="AS241" s="99"/>
      <c r="AT241" s="99"/>
      <c r="AU241" s="99"/>
      <c r="AV241" s="99"/>
      <c r="AW241" s="99"/>
      <c r="AX241" s="12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8"/>
      <c r="BI241" s="98"/>
      <c r="BJ241" s="98"/>
      <c r="BK241" s="98"/>
      <c r="BL241" s="98"/>
      <c r="BM241" s="98"/>
      <c r="BN241" s="98"/>
      <c r="BO241" s="98"/>
      <c r="BP241" s="360" t="s">
        <v>148</v>
      </c>
      <c r="BQ241" s="361"/>
      <c r="BR241" s="361"/>
      <c r="BS241" s="361"/>
      <c r="BT241" s="361"/>
      <c r="BU241" s="361"/>
      <c r="BV241" s="361"/>
      <c r="BW241" s="361"/>
      <c r="BX241" s="361"/>
      <c r="BY241" s="361"/>
      <c r="BZ241" s="361"/>
      <c r="CA241" s="361"/>
      <c r="CB241" s="362"/>
      <c r="CC241" s="93"/>
      <c r="CD241" s="121"/>
      <c r="CE241" s="121"/>
    </row>
    <row r="242" spans="17:83" x14ac:dyDescent="0.3">
      <c r="Q242" s="98"/>
      <c r="R242" s="98"/>
      <c r="S242" s="98"/>
      <c r="T242" s="98"/>
      <c r="U242" s="98"/>
      <c r="V242" s="98"/>
      <c r="W242" s="98"/>
      <c r="X242" s="98"/>
      <c r="Y242" s="98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8"/>
      <c r="AL242" s="98"/>
      <c r="AM242" s="98"/>
      <c r="AN242" s="98"/>
      <c r="AO242" s="98"/>
      <c r="AP242" s="99"/>
      <c r="AQ242" s="99"/>
      <c r="AR242" s="99"/>
      <c r="AS242" s="99"/>
      <c r="AT242" s="99"/>
      <c r="AU242" s="99"/>
      <c r="AV242" s="99"/>
      <c r="AW242" s="99"/>
      <c r="AX242" s="99"/>
      <c r="AY242" s="105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36"/>
      <c r="BP242" s="363"/>
      <c r="BQ242" s="364"/>
      <c r="BR242" s="364"/>
      <c r="BS242" s="364"/>
      <c r="BT242" s="364"/>
      <c r="BU242" s="364"/>
      <c r="BV242" s="364"/>
      <c r="BW242" s="364"/>
      <c r="BX242" s="364"/>
      <c r="BY242" s="364"/>
      <c r="BZ242" s="364"/>
      <c r="CA242" s="364"/>
      <c r="CB242" s="365"/>
      <c r="CC242" s="93"/>
      <c r="CD242" s="121"/>
      <c r="CE242" s="121"/>
    </row>
    <row r="243" spans="17:83" x14ac:dyDescent="0.3">
      <c r="Q243" s="98"/>
      <c r="R243" s="98"/>
      <c r="S243" s="98"/>
      <c r="T243" s="98"/>
      <c r="U243" s="98"/>
      <c r="V243" s="98"/>
      <c r="W243" s="98"/>
      <c r="X243" s="98"/>
      <c r="Y243" s="98"/>
      <c r="Z243" s="93"/>
      <c r="AA243" s="93"/>
      <c r="AB243" s="93"/>
      <c r="AC243" s="93"/>
      <c r="AD243" s="93"/>
      <c r="AE243" s="93"/>
      <c r="AF243" s="93"/>
      <c r="AG243" s="93"/>
      <c r="AH243" s="93"/>
      <c r="AI243" s="98"/>
      <c r="AJ243" s="98"/>
      <c r="AK243" s="98"/>
      <c r="AL243" s="98"/>
      <c r="AM243" s="98"/>
      <c r="AN243" s="98"/>
      <c r="AO243" s="98"/>
      <c r="AP243" s="99"/>
      <c r="AQ243" s="99"/>
      <c r="AR243" s="99"/>
      <c r="AS243" s="99"/>
      <c r="AT243" s="99"/>
      <c r="AU243" s="99"/>
      <c r="AV243" s="99"/>
      <c r="AW243" s="99"/>
      <c r="AX243" s="99"/>
      <c r="AY243" s="102"/>
      <c r="AZ243" s="99"/>
      <c r="BA243" s="99"/>
      <c r="BB243" s="99"/>
      <c r="BC243" s="99"/>
      <c r="BD243" s="99"/>
      <c r="BE243" s="99"/>
      <c r="BF243" s="99"/>
      <c r="BG243" s="99"/>
      <c r="BH243" s="98"/>
      <c r="BI243" s="98"/>
      <c r="BJ243" s="98"/>
      <c r="BK243" s="98"/>
      <c r="BL243" s="98"/>
      <c r="BM243" s="98"/>
      <c r="BN243" s="98"/>
      <c r="BO243" s="98"/>
      <c r="BP243" s="363"/>
      <c r="BQ243" s="364"/>
      <c r="BR243" s="364"/>
      <c r="BS243" s="364"/>
      <c r="BT243" s="364"/>
      <c r="BU243" s="364"/>
      <c r="BV243" s="364"/>
      <c r="BW243" s="364"/>
      <c r="BX243" s="364"/>
      <c r="BY243" s="364"/>
      <c r="BZ243" s="364"/>
      <c r="CA243" s="364"/>
      <c r="CB243" s="365"/>
      <c r="CC243" s="93"/>
      <c r="CD243" s="121"/>
      <c r="CE243" s="121"/>
    </row>
    <row r="244" spans="17:83" x14ac:dyDescent="0.3">
      <c r="Q244" s="98"/>
      <c r="R244" s="98"/>
      <c r="S244" s="98"/>
      <c r="T244" s="98"/>
      <c r="U244" s="98"/>
      <c r="V244" s="98"/>
      <c r="W244" s="98"/>
      <c r="X244" s="98"/>
      <c r="Y244" s="98"/>
      <c r="Z244" s="93"/>
      <c r="AA244" s="93"/>
      <c r="AB244" s="93"/>
      <c r="AC244" s="93"/>
      <c r="AD244" s="93"/>
      <c r="AE244" s="93"/>
      <c r="AF244" s="93"/>
      <c r="AG244" s="93"/>
      <c r="AH244" s="93"/>
      <c r="AI244" s="98"/>
      <c r="AJ244" s="98"/>
      <c r="AK244" s="98"/>
      <c r="AL244" s="98"/>
      <c r="AM244" s="98"/>
      <c r="AN244" s="98"/>
      <c r="AO244" s="98"/>
      <c r="AP244" s="99"/>
      <c r="AQ244" s="99"/>
      <c r="AR244" s="99"/>
      <c r="AS244" s="99"/>
      <c r="AT244" s="99"/>
      <c r="AU244" s="99"/>
      <c r="AV244" s="99"/>
      <c r="AW244" s="99"/>
      <c r="AX244" s="99"/>
      <c r="AY244" s="102"/>
      <c r="AZ244" s="99"/>
      <c r="BA244" s="99"/>
      <c r="BB244" s="99"/>
      <c r="BC244" s="99"/>
      <c r="BD244" s="99"/>
      <c r="BE244" s="99"/>
      <c r="BF244" s="99"/>
      <c r="BG244" s="99"/>
      <c r="BH244" s="98"/>
      <c r="BI244" s="98"/>
      <c r="BJ244" s="98"/>
      <c r="BK244" s="98"/>
      <c r="BL244" s="98"/>
      <c r="BM244" s="98"/>
      <c r="BN244" s="98"/>
      <c r="BO244" s="98"/>
      <c r="BP244" s="366"/>
      <c r="BQ244" s="367"/>
      <c r="BR244" s="367"/>
      <c r="BS244" s="367"/>
      <c r="BT244" s="367"/>
      <c r="BU244" s="367"/>
      <c r="BV244" s="367"/>
      <c r="BW244" s="367"/>
      <c r="BX244" s="367"/>
      <c r="BY244" s="367"/>
      <c r="BZ244" s="367"/>
      <c r="CA244" s="367"/>
      <c r="CB244" s="368"/>
      <c r="CC244" s="93"/>
      <c r="CD244" s="98"/>
      <c r="CE244" s="98"/>
    </row>
    <row r="245" spans="17:83" x14ac:dyDescent="0.3">
      <c r="Q245" s="99"/>
      <c r="R245" s="99"/>
      <c r="S245" s="99"/>
      <c r="T245" s="99"/>
      <c r="U245" s="99"/>
      <c r="V245" s="99"/>
      <c r="W245" s="99"/>
      <c r="X245" s="99"/>
      <c r="Y245" s="104"/>
      <c r="Z245" s="94"/>
      <c r="AA245" s="94"/>
      <c r="AB245" s="94"/>
      <c r="AC245" s="94"/>
      <c r="AD245" s="94"/>
      <c r="AE245" s="94"/>
      <c r="AF245" s="94"/>
      <c r="AG245" s="94"/>
      <c r="AH245" s="9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5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  <c r="BW245" s="99"/>
      <c r="BX245" s="99"/>
      <c r="BY245" s="99"/>
      <c r="BZ245" s="99"/>
      <c r="CA245" s="99"/>
      <c r="CB245" s="99"/>
      <c r="CC245" s="60"/>
      <c r="CD245" s="99"/>
      <c r="CE245" s="99"/>
    </row>
    <row r="246" spans="17:83" x14ac:dyDescent="0.3">
      <c r="Q246" s="99"/>
      <c r="R246" s="98"/>
      <c r="S246" s="98"/>
      <c r="T246" s="98"/>
      <c r="U246" s="98"/>
      <c r="V246" s="98"/>
      <c r="W246" s="98"/>
      <c r="X246" s="98"/>
      <c r="Y246" s="102"/>
      <c r="Z246" s="98"/>
      <c r="AA246" s="98"/>
      <c r="AB246" s="98"/>
      <c r="AC246" s="98"/>
      <c r="AD246" s="98"/>
      <c r="AE246" s="98"/>
      <c r="AF246" s="98"/>
      <c r="AG246" s="98"/>
      <c r="AH246" s="99"/>
      <c r="AI246" s="99"/>
      <c r="AJ246" s="99"/>
      <c r="AK246" s="99"/>
      <c r="AL246" s="99"/>
      <c r="AM246" s="99"/>
      <c r="AN246" s="99"/>
      <c r="AO246" s="99"/>
      <c r="AP246" s="102"/>
      <c r="AQ246" s="99"/>
      <c r="AR246" s="99"/>
      <c r="AS246" s="99"/>
      <c r="AT246" s="99"/>
      <c r="AU246" s="99"/>
      <c r="AV246" s="99"/>
      <c r="AW246" s="99"/>
      <c r="AX246" s="99"/>
      <c r="AY246" s="102"/>
      <c r="AZ246" s="98"/>
      <c r="BA246" s="98"/>
      <c r="BB246" s="98"/>
      <c r="BC246" s="98"/>
      <c r="BD246" s="98"/>
      <c r="BE246" s="98"/>
      <c r="BF246" s="98"/>
      <c r="BG246" s="102"/>
      <c r="BH246" s="98"/>
      <c r="BI246" s="98"/>
      <c r="BJ246" s="98"/>
      <c r="BK246" s="98"/>
      <c r="BL246" s="98"/>
      <c r="BM246" s="98"/>
      <c r="BN246" s="98"/>
      <c r="BO246" s="98"/>
      <c r="BP246" s="107"/>
      <c r="BQ246" s="107"/>
      <c r="BR246" s="107"/>
      <c r="BS246" s="107"/>
      <c r="BT246" s="107"/>
      <c r="BU246" s="107"/>
      <c r="BV246" s="107"/>
      <c r="BW246" s="108"/>
      <c r="BX246" s="107"/>
      <c r="BY246" s="107"/>
      <c r="BZ246" s="107"/>
      <c r="CA246" s="107"/>
      <c r="CB246" s="107"/>
      <c r="CC246" s="107"/>
      <c r="CD246" s="107"/>
      <c r="CE246" s="107"/>
    </row>
    <row r="247" spans="17:83" ht="15.6" x14ac:dyDescent="0.3">
      <c r="Q247" s="110"/>
      <c r="R247" s="111"/>
      <c r="S247" s="360" t="s">
        <v>279</v>
      </c>
      <c r="T247" s="361"/>
      <c r="U247" s="361"/>
      <c r="V247" s="361"/>
      <c r="W247" s="361"/>
      <c r="X247" s="361"/>
      <c r="Y247" s="361"/>
      <c r="Z247" s="361"/>
      <c r="AA247" s="361"/>
      <c r="AB247" s="361"/>
      <c r="AC247" s="361"/>
      <c r="AD247" s="361"/>
      <c r="AE247" s="361"/>
      <c r="AF247" s="362"/>
      <c r="AG247" s="111"/>
      <c r="AH247" s="110"/>
      <c r="AI247" s="360" t="s">
        <v>280</v>
      </c>
      <c r="AJ247" s="361"/>
      <c r="AK247" s="361"/>
      <c r="AL247" s="361"/>
      <c r="AM247" s="361"/>
      <c r="AN247" s="361"/>
      <c r="AO247" s="361"/>
      <c r="AP247" s="361"/>
      <c r="AQ247" s="361"/>
      <c r="AR247" s="361"/>
      <c r="AS247" s="361"/>
      <c r="AT247" s="361"/>
      <c r="AU247" s="361"/>
      <c r="AV247" s="362"/>
      <c r="AW247" s="110"/>
      <c r="AX247" s="110"/>
      <c r="AY247" s="112"/>
      <c r="AZ247" s="111"/>
      <c r="BA247" s="360" t="s">
        <v>281</v>
      </c>
      <c r="BB247" s="361"/>
      <c r="BC247" s="361"/>
      <c r="BD247" s="361"/>
      <c r="BE247" s="361"/>
      <c r="BF247" s="361"/>
      <c r="BG247" s="361"/>
      <c r="BH247" s="361"/>
      <c r="BI247" s="361"/>
      <c r="BJ247" s="361"/>
      <c r="BK247" s="361"/>
      <c r="BL247" s="361"/>
      <c r="BM247" s="361"/>
      <c r="BN247" s="362"/>
      <c r="BO247" s="111"/>
      <c r="BP247" s="113"/>
      <c r="BQ247" s="360" t="s">
        <v>282</v>
      </c>
      <c r="BR247" s="361"/>
      <c r="BS247" s="361"/>
      <c r="BT247" s="361"/>
      <c r="BU247" s="361"/>
      <c r="BV247" s="361"/>
      <c r="BW247" s="361"/>
      <c r="BX247" s="361"/>
      <c r="BY247" s="361"/>
      <c r="BZ247" s="361"/>
      <c r="CA247" s="361"/>
      <c r="CB247" s="361"/>
      <c r="CC247" s="361"/>
      <c r="CD247" s="362"/>
      <c r="CE247" s="113"/>
    </row>
    <row r="248" spans="17:83" ht="15.6" x14ac:dyDescent="0.3">
      <c r="Q248" s="110"/>
      <c r="R248" s="111"/>
      <c r="S248" s="363"/>
      <c r="T248" s="364"/>
      <c r="U248" s="364"/>
      <c r="V248" s="364"/>
      <c r="W248" s="364"/>
      <c r="X248" s="364"/>
      <c r="Y248" s="364"/>
      <c r="Z248" s="364"/>
      <c r="AA248" s="364"/>
      <c r="AB248" s="364"/>
      <c r="AC248" s="364"/>
      <c r="AD248" s="364"/>
      <c r="AE248" s="364"/>
      <c r="AF248" s="365"/>
      <c r="AG248" s="111"/>
      <c r="AH248" s="110"/>
      <c r="AI248" s="363"/>
      <c r="AJ248" s="364"/>
      <c r="AK248" s="364"/>
      <c r="AL248" s="364"/>
      <c r="AM248" s="364"/>
      <c r="AN248" s="364"/>
      <c r="AO248" s="364"/>
      <c r="AP248" s="364"/>
      <c r="AQ248" s="364"/>
      <c r="AR248" s="364"/>
      <c r="AS248" s="364"/>
      <c r="AT248" s="364"/>
      <c r="AU248" s="364"/>
      <c r="AV248" s="365"/>
      <c r="AW248" s="110"/>
      <c r="AX248" s="110"/>
      <c r="AY248" s="112"/>
      <c r="AZ248" s="111"/>
      <c r="BA248" s="363"/>
      <c r="BB248" s="364"/>
      <c r="BC248" s="364"/>
      <c r="BD248" s="364"/>
      <c r="BE248" s="364"/>
      <c r="BF248" s="364"/>
      <c r="BG248" s="364"/>
      <c r="BH248" s="364"/>
      <c r="BI248" s="364"/>
      <c r="BJ248" s="364"/>
      <c r="BK248" s="364"/>
      <c r="BL248" s="364"/>
      <c r="BM248" s="364"/>
      <c r="BN248" s="365"/>
      <c r="BO248" s="111"/>
      <c r="BP248" s="113"/>
      <c r="BQ248" s="363"/>
      <c r="BR248" s="364"/>
      <c r="BS248" s="364"/>
      <c r="BT248" s="364"/>
      <c r="BU248" s="364"/>
      <c r="BV248" s="364"/>
      <c r="BW248" s="364"/>
      <c r="BX248" s="364"/>
      <c r="BY248" s="364"/>
      <c r="BZ248" s="364"/>
      <c r="CA248" s="364"/>
      <c r="CB248" s="364"/>
      <c r="CC248" s="364"/>
      <c r="CD248" s="365"/>
      <c r="CE248" s="113"/>
    </row>
    <row r="249" spans="17:83" ht="15.6" x14ac:dyDescent="0.3">
      <c r="Q249" s="110"/>
      <c r="R249" s="111"/>
      <c r="S249" s="363"/>
      <c r="T249" s="364"/>
      <c r="U249" s="364"/>
      <c r="V249" s="364"/>
      <c r="W249" s="364"/>
      <c r="X249" s="364"/>
      <c r="Y249" s="364"/>
      <c r="Z249" s="364"/>
      <c r="AA249" s="364"/>
      <c r="AB249" s="364"/>
      <c r="AC249" s="364"/>
      <c r="AD249" s="364"/>
      <c r="AE249" s="364"/>
      <c r="AF249" s="365"/>
      <c r="AG249" s="111"/>
      <c r="AH249" s="110"/>
      <c r="AI249" s="363"/>
      <c r="AJ249" s="364"/>
      <c r="AK249" s="364"/>
      <c r="AL249" s="364"/>
      <c r="AM249" s="364"/>
      <c r="AN249" s="364"/>
      <c r="AO249" s="364"/>
      <c r="AP249" s="364"/>
      <c r="AQ249" s="364"/>
      <c r="AR249" s="364"/>
      <c r="AS249" s="364"/>
      <c r="AT249" s="364"/>
      <c r="AU249" s="364"/>
      <c r="AV249" s="365"/>
      <c r="AW249" s="110"/>
      <c r="AX249" s="110"/>
      <c r="AY249" s="112"/>
      <c r="AZ249" s="111"/>
      <c r="BA249" s="363"/>
      <c r="BB249" s="364"/>
      <c r="BC249" s="364"/>
      <c r="BD249" s="364"/>
      <c r="BE249" s="364"/>
      <c r="BF249" s="364"/>
      <c r="BG249" s="364"/>
      <c r="BH249" s="364"/>
      <c r="BI249" s="364"/>
      <c r="BJ249" s="364"/>
      <c r="BK249" s="364"/>
      <c r="BL249" s="364"/>
      <c r="BM249" s="364"/>
      <c r="BN249" s="365"/>
      <c r="BO249" s="111"/>
      <c r="BP249" s="113"/>
      <c r="BQ249" s="363"/>
      <c r="BR249" s="364"/>
      <c r="BS249" s="364"/>
      <c r="BT249" s="364"/>
      <c r="BU249" s="364"/>
      <c r="BV249" s="364"/>
      <c r="BW249" s="364"/>
      <c r="BX249" s="364"/>
      <c r="BY249" s="364"/>
      <c r="BZ249" s="364"/>
      <c r="CA249" s="364"/>
      <c r="CB249" s="364"/>
      <c r="CC249" s="364"/>
      <c r="CD249" s="365"/>
      <c r="CE249" s="113"/>
    </row>
    <row r="250" spans="17:83" ht="15.6" x14ac:dyDescent="0.3">
      <c r="Q250" s="110"/>
      <c r="R250" s="111"/>
      <c r="S250" s="366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8"/>
      <c r="AG250" s="111"/>
      <c r="AH250" s="110"/>
      <c r="AI250" s="366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8"/>
      <c r="AW250" s="110"/>
      <c r="AX250" s="110"/>
      <c r="AY250" s="112"/>
      <c r="AZ250" s="111"/>
      <c r="BA250" s="366"/>
      <c r="BB250" s="367"/>
      <c r="BC250" s="367"/>
      <c r="BD250" s="367"/>
      <c r="BE250" s="367"/>
      <c r="BF250" s="367"/>
      <c r="BG250" s="367"/>
      <c r="BH250" s="367"/>
      <c r="BI250" s="367"/>
      <c r="BJ250" s="367"/>
      <c r="BK250" s="367"/>
      <c r="BL250" s="367"/>
      <c r="BM250" s="367"/>
      <c r="BN250" s="368"/>
      <c r="BO250" s="111"/>
      <c r="BP250" s="113"/>
      <c r="BQ250" s="366"/>
      <c r="BR250" s="367"/>
      <c r="BS250" s="367"/>
      <c r="BT250" s="367"/>
      <c r="BU250" s="367"/>
      <c r="BV250" s="367"/>
      <c r="BW250" s="367"/>
      <c r="BX250" s="367"/>
      <c r="BY250" s="367"/>
      <c r="BZ250" s="367"/>
      <c r="CA250" s="367"/>
      <c r="CB250" s="367"/>
      <c r="CC250" s="367"/>
      <c r="CD250" s="368"/>
      <c r="CE250" s="113"/>
    </row>
    <row r="251" spans="17:83" x14ac:dyDescent="0.3">
      <c r="Q251" s="99"/>
      <c r="R251" s="98"/>
      <c r="S251" s="114"/>
      <c r="T251" s="114"/>
      <c r="U251" s="114"/>
      <c r="V251" s="114"/>
      <c r="W251" s="114"/>
      <c r="X251" s="115"/>
      <c r="Y251" s="116"/>
      <c r="Z251" s="116"/>
      <c r="AA251" s="116"/>
      <c r="AB251" s="116"/>
      <c r="AC251" s="117"/>
      <c r="AD251" s="117"/>
      <c r="AE251" s="117"/>
      <c r="AF251" s="117"/>
      <c r="AG251" s="116"/>
      <c r="AH251" s="98"/>
      <c r="AI251" s="114"/>
      <c r="AJ251" s="114"/>
      <c r="AK251" s="114"/>
      <c r="AL251" s="114"/>
      <c r="AM251" s="114"/>
      <c r="AN251" s="115"/>
      <c r="AO251" s="116"/>
      <c r="AP251" s="116"/>
      <c r="AQ251" s="116"/>
      <c r="AR251" s="116"/>
      <c r="AS251" s="117"/>
      <c r="AT251" s="117"/>
      <c r="AU251" s="117"/>
      <c r="AV251" s="117"/>
      <c r="AW251" s="117"/>
      <c r="AX251" s="117"/>
      <c r="AY251" s="118"/>
      <c r="AZ251" s="116"/>
      <c r="BA251" s="114"/>
      <c r="BB251" s="114"/>
      <c r="BC251" s="114"/>
      <c r="BD251" s="114"/>
      <c r="BE251" s="114"/>
      <c r="BF251" s="115"/>
      <c r="BG251" s="116"/>
      <c r="BH251" s="116"/>
      <c r="BI251" s="116"/>
      <c r="BJ251" s="116"/>
      <c r="BK251" s="116"/>
      <c r="BL251" s="116"/>
      <c r="BM251" s="116"/>
      <c r="BN251" s="116"/>
      <c r="BO251" s="98"/>
      <c r="BP251" s="107"/>
      <c r="BQ251" s="114"/>
      <c r="BR251" s="114"/>
      <c r="BS251" s="114"/>
      <c r="BT251" s="114"/>
      <c r="BU251" s="114"/>
      <c r="BV251" s="115"/>
      <c r="BW251" s="116"/>
      <c r="BX251" s="116"/>
      <c r="BY251" s="116"/>
      <c r="BZ251" s="116"/>
      <c r="CA251" s="116"/>
      <c r="CB251" s="116"/>
      <c r="CC251" s="116"/>
      <c r="CD251" s="116"/>
      <c r="CE251" s="107"/>
    </row>
    <row r="252" spans="17:83" x14ac:dyDescent="0.3">
      <c r="Q252" s="99"/>
      <c r="R252" s="98"/>
      <c r="S252" s="118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6"/>
      <c r="AH252" s="98"/>
      <c r="AI252" s="125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8"/>
      <c r="AZ252" s="116"/>
      <c r="BA252" s="118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98"/>
      <c r="BP252" s="107"/>
      <c r="BQ252" s="118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07"/>
    </row>
    <row r="253" spans="17:83" x14ac:dyDescent="0.3">
      <c r="Q253" s="99"/>
      <c r="R253" s="98"/>
      <c r="S253" s="118"/>
      <c r="T253" s="333" t="s">
        <v>283</v>
      </c>
      <c r="U253" s="334"/>
      <c r="V253" s="334"/>
      <c r="W253" s="334"/>
      <c r="X253" s="334"/>
      <c r="Y253" s="334"/>
      <c r="Z253" s="334"/>
      <c r="AA253" s="334"/>
      <c r="AB253" s="334"/>
      <c r="AC253" s="334"/>
      <c r="AD253" s="334"/>
      <c r="AE253" s="334"/>
      <c r="AF253" s="335"/>
      <c r="AG253" s="116"/>
      <c r="AH253" s="98"/>
      <c r="AI253" s="118"/>
      <c r="AJ253" s="333" t="s">
        <v>286</v>
      </c>
      <c r="AK253" s="334"/>
      <c r="AL253" s="334"/>
      <c r="AM253" s="334"/>
      <c r="AN253" s="334"/>
      <c r="AO253" s="334"/>
      <c r="AP253" s="334"/>
      <c r="AQ253" s="334"/>
      <c r="AR253" s="334"/>
      <c r="AS253" s="334"/>
      <c r="AT253" s="334"/>
      <c r="AU253" s="334"/>
      <c r="AV253" s="335"/>
      <c r="AW253" s="117"/>
      <c r="AX253" s="117"/>
      <c r="AY253" s="118"/>
      <c r="AZ253" s="116"/>
      <c r="BA253" s="118"/>
      <c r="BB253" s="333" t="s">
        <v>289</v>
      </c>
      <c r="BC253" s="334"/>
      <c r="BD253" s="334"/>
      <c r="BE253" s="334"/>
      <c r="BF253" s="334"/>
      <c r="BG253" s="334"/>
      <c r="BH253" s="334"/>
      <c r="BI253" s="334"/>
      <c r="BJ253" s="334"/>
      <c r="BK253" s="334"/>
      <c r="BL253" s="334"/>
      <c r="BM253" s="334"/>
      <c r="BN253" s="335"/>
      <c r="BO253" s="128"/>
      <c r="BP253" s="107"/>
      <c r="BQ253" s="118"/>
      <c r="BR253" s="333" t="s">
        <v>292</v>
      </c>
      <c r="BS253" s="334"/>
      <c r="BT253" s="334"/>
      <c r="BU253" s="334"/>
      <c r="BV253" s="334"/>
      <c r="BW253" s="334"/>
      <c r="BX253" s="334"/>
      <c r="BY253" s="334"/>
      <c r="BZ253" s="334"/>
      <c r="CA253" s="334"/>
      <c r="CB253" s="334"/>
      <c r="CC253" s="334"/>
      <c r="CD253" s="335"/>
      <c r="CE253" s="107"/>
    </row>
    <row r="254" spans="17:83" x14ac:dyDescent="0.3">
      <c r="Q254" s="99"/>
      <c r="R254" s="98"/>
      <c r="S254" s="120"/>
      <c r="T254" s="336"/>
      <c r="U254" s="337"/>
      <c r="V254" s="337"/>
      <c r="W254" s="337"/>
      <c r="X254" s="337"/>
      <c r="Y254" s="337"/>
      <c r="Z254" s="337"/>
      <c r="AA254" s="337"/>
      <c r="AB254" s="337"/>
      <c r="AC254" s="337"/>
      <c r="AD254" s="337"/>
      <c r="AE254" s="337"/>
      <c r="AF254" s="338"/>
      <c r="AG254" s="116"/>
      <c r="AH254" s="98"/>
      <c r="AI254" s="120"/>
      <c r="AJ254" s="336"/>
      <c r="AK254" s="337"/>
      <c r="AL254" s="337"/>
      <c r="AM254" s="337"/>
      <c r="AN254" s="337"/>
      <c r="AO254" s="337"/>
      <c r="AP254" s="337"/>
      <c r="AQ254" s="337"/>
      <c r="AR254" s="337"/>
      <c r="AS254" s="337"/>
      <c r="AT254" s="337"/>
      <c r="AU254" s="337"/>
      <c r="AV254" s="338"/>
      <c r="AW254" s="117"/>
      <c r="AX254" s="117"/>
      <c r="AY254" s="118"/>
      <c r="AZ254" s="116"/>
      <c r="BA254" s="120"/>
      <c r="BB254" s="336"/>
      <c r="BC254" s="337"/>
      <c r="BD254" s="337"/>
      <c r="BE254" s="337"/>
      <c r="BF254" s="337"/>
      <c r="BG254" s="337"/>
      <c r="BH254" s="337"/>
      <c r="BI254" s="337"/>
      <c r="BJ254" s="337"/>
      <c r="BK254" s="337"/>
      <c r="BL254" s="337"/>
      <c r="BM254" s="337"/>
      <c r="BN254" s="338"/>
      <c r="BO254" s="128"/>
      <c r="BP254" s="107"/>
      <c r="BQ254" s="120"/>
      <c r="BR254" s="336"/>
      <c r="BS254" s="337"/>
      <c r="BT254" s="337"/>
      <c r="BU254" s="337"/>
      <c r="BV254" s="337"/>
      <c r="BW254" s="337"/>
      <c r="BX254" s="337"/>
      <c r="BY254" s="337"/>
      <c r="BZ254" s="337"/>
      <c r="CA254" s="337"/>
      <c r="CB254" s="337"/>
      <c r="CC254" s="337"/>
      <c r="CD254" s="338"/>
      <c r="CE254" s="107"/>
    </row>
    <row r="255" spans="17:83" x14ac:dyDescent="0.3">
      <c r="Q255" s="99"/>
      <c r="R255" s="98"/>
      <c r="S255" s="118"/>
      <c r="T255" s="336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8"/>
      <c r="AG255" s="116"/>
      <c r="AH255" s="98"/>
      <c r="AI255" s="118"/>
      <c r="AJ255" s="336"/>
      <c r="AK255" s="337"/>
      <c r="AL255" s="337"/>
      <c r="AM255" s="337"/>
      <c r="AN255" s="337"/>
      <c r="AO255" s="337"/>
      <c r="AP255" s="337"/>
      <c r="AQ255" s="337"/>
      <c r="AR255" s="337"/>
      <c r="AS255" s="337"/>
      <c r="AT255" s="337"/>
      <c r="AU255" s="337"/>
      <c r="AV255" s="338"/>
      <c r="AW255" s="117"/>
      <c r="AX255" s="117"/>
      <c r="AY255" s="118"/>
      <c r="AZ255" s="116"/>
      <c r="BA255" s="118"/>
      <c r="BB255" s="336"/>
      <c r="BC255" s="337"/>
      <c r="BD255" s="337"/>
      <c r="BE255" s="337"/>
      <c r="BF255" s="337"/>
      <c r="BG255" s="337"/>
      <c r="BH255" s="337"/>
      <c r="BI255" s="337"/>
      <c r="BJ255" s="337"/>
      <c r="BK255" s="337"/>
      <c r="BL255" s="337"/>
      <c r="BM255" s="337"/>
      <c r="BN255" s="338"/>
      <c r="BO255" s="128"/>
      <c r="BP255" s="107"/>
      <c r="BQ255" s="118"/>
      <c r="BR255" s="336"/>
      <c r="BS255" s="337"/>
      <c r="BT255" s="337"/>
      <c r="BU255" s="337"/>
      <c r="BV255" s="337"/>
      <c r="BW255" s="337"/>
      <c r="BX255" s="337"/>
      <c r="BY255" s="337"/>
      <c r="BZ255" s="337"/>
      <c r="CA255" s="337"/>
      <c r="CB255" s="337"/>
      <c r="CC255" s="337"/>
      <c r="CD255" s="338"/>
      <c r="CE255" s="107"/>
    </row>
    <row r="256" spans="17:83" x14ac:dyDescent="0.3">
      <c r="Q256" s="99"/>
      <c r="R256" s="98"/>
      <c r="S256" s="118"/>
      <c r="T256" s="339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  <c r="AE256" s="340"/>
      <c r="AF256" s="341"/>
      <c r="AG256" s="116"/>
      <c r="AH256" s="98"/>
      <c r="AI256" s="118"/>
      <c r="AJ256" s="339"/>
      <c r="AK256" s="340"/>
      <c r="AL256" s="340"/>
      <c r="AM256" s="340"/>
      <c r="AN256" s="340"/>
      <c r="AO256" s="340"/>
      <c r="AP256" s="340"/>
      <c r="AQ256" s="340"/>
      <c r="AR256" s="340"/>
      <c r="AS256" s="340"/>
      <c r="AT256" s="340"/>
      <c r="AU256" s="340"/>
      <c r="AV256" s="341"/>
      <c r="AW256" s="117"/>
      <c r="AX256" s="117"/>
      <c r="AY256" s="118"/>
      <c r="AZ256" s="116"/>
      <c r="BA256" s="118"/>
      <c r="BB256" s="339"/>
      <c r="BC256" s="340"/>
      <c r="BD256" s="340"/>
      <c r="BE256" s="340"/>
      <c r="BF256" s="340"/>
      <c r="BG256" s="340"/>
      <c r="BH256" s="340"/>
      <c r="BI256" s="340"/>
      <c r="BJ256" s="340"/>
      <c r="BK256" s="340"/>
      <c r="BL256" s="340"/>
      <c r="BM256" s="340"/>
      <c r="BN256" s="341"/>
      <c r="BO256" s="128"/>
      <c r="BP256" s="107"/>
      <c r="BQ256" s="118"/>
      <c r="BR256" s="339"/>
      <c r="BS256" s="340"/>
      <c r="BT256" s="340"/>
      <c r="BU256" s="340"/>
      <c r="BV256" s="340"/>
      <c r="BW256" s="340"/>
      <c r="BX256" s="340"/>
      <c r="BY256" s="340"/>
      <c r="BZ256" s="340"/>
      <c r="CA256" s="340"/>
      <c r="CB256" s="340"/>
      <c r="CC256" s="340"/>
      <c r="CD256" s="341"/>
      <c r="CE256" s="107"/>
    </row>
    <row r="257" spans="17:83" x14ac:dyDescent="0.3">
      <c r="Q257" s="99"/>
      <c r="R257" s="98"/>
      <c r="S257" s="118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17"/>
      <c r="AF257" s="117"/>
      <c r="AG257" s="116"/>
      <c r="AH257" s="98"/>
      <c r="AI257" s="118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17"/>
      <c r="AV257" s="117"/>
      <c r="AW257" s="117"/>
      <c r="AX257" s="117"/>
      <c r="AY257" s="118"/>
      <c r="AZ257" s="116"/>
      <c r="BA257" s="118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22"/>
      <c r="BM257" s="116"/>
      <c r="BN257" s="116"/>
      <c r="BO257" s="98"/>
      <c r="BP257" s="107"/>
      <c r="BQ257" s="118"/>
      <c r="BR257" s="122"/>
      <c r="BS257" s="122"/>
      <c r="BT257" s="122"/>
      <c r="BU257" s="122"/>
      <c r="BV257" s="122"/>
      <c r="BW257" s="122"/>
      <c r="BX257" s="122"/>
      <c r="BY257" s="122"/>
      <c r="BZ257" s="122"/>
      <c r="CA257" s="122"/>
      <c r="CB257" s="122"/>
      <c r="CC257" s="116"/>
      <c r="CD257" s="116"/>
      <c r="CE257" s="107"/>
    </row>
    <row r="258" spans="17:83" x14ac:dyDescent="0.3">
      <c r="Q258" s="99"/>
      <c r="R258" s="98"/>
      <c r="S258" s="118"/>
      <c r="T258" s="333" t="s">
        <v>284</v>
      </c>
      <c r="U258" s="334"/>
      <c r="V258" s="334"/>
      <c r="W258" s="334"/>
      <c r="X258" s="334"/>
      <c r="Y258" s="334"/>
      <c r="Z258" s="334"/>
      <c r="AA258" s="334"/>
      <c r="AB258" s="334"/>
      <c r="AC258" s="334"/>
      <c r="AD258" s="334"/>
      <c r="AE258" s="334"/>
      <c r="AF258" s="335"/>
      <c r="AG258" s="116"/>
      <c r="AH258" s="98"/>
      <c r="AI258" s="118"/>
      <c r="AJ258" s="333" t="s">
        <v>287</v>
      </c>
      <c r="AK258" s="334"/>
      <c r="AL258" s="334"/>
      <c r="AM258" s="334"/>
      <c r="AN258" s="334"/>
      <c r="AO258" s="334"/>
      <c r="AP258" s="334"/>
      <c r="AQ258" s="334"/>
      <c r="AR258" s="334"/>
      <c r="AS258" s="334"/>
      <c r="AT258" s="334"/>
      <c r="AU258" s="334"/>
      <c r="AV258" s="335"/>
      <c r="AW258" s="117"/>
      <c r="AX258" s="117"/>
      <c r="AY258" s="118"/>
      <c r="AZ258" s="116"/>
      <c r="BA258" s="118"/>
      <c r="BB258" s="333" t="s">
        <v>290</v>
      </c>
      <c r="BC258" s="334"/>
      <c r="BD258" s="334"/>
      <c r="BE258" s="334"/>
      <c r="BF258" s="334"/>
      <c r="BG258" s="334"/>
      <c r="BH258" s="334"/>
      <c r="BI258" s="334"/>
      <c r="BJ258" s="334"/>
      <c r="BK258" s="334"/>
      <c r="BL258" s="334"/>
      <c r="BM258" s="334"/>
      <c r="BN258" s="335"/>
      <c r="BO258" s="98"/>
      <c r="BP258" s="107"/>
      <c r="BQ258" s="118"/>
      <c r="BR258" s="333" t="s">
        <v>293</v>
      </c>
      <c r="BS258" s="334"/>
      <c r="BT258" s="334"/>
      <c r="BU258" s="334"/>
      <c r="BV258" s="334"/>
      <c r="BW258" s="334"/>
      <c r="BX258" s="334"/>
      <c r="BY258" s="334"/>
      <c r="BZ258" s="334"/>
      <c r="CA258" s="334"/>
      <c r="CB258" s="334"/>
      <c r="CC258" s="334"/>
      <c r="CD258" s="335"/>
      <c r="CE258" s="107"/>
    </row>
    <row r="259" spans="17:83" x14ac:dyDescent="0.3">
      <c r="Q259" s="99"/>
      <c r="R259" s="98"/>
      <c r="S259" s="120"/>
      <c r="T259" s="336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8"/>
      <c r="AG259" s="116"/>
      <c r="AH259" s="98"/>
      <c r="AI259" s="120"/>
      <c r="AJ259" s="336"/>
      <c r="AK259" s="337"/>
      <c r="AL259" s="337"/>
      <c r="AM259" s="337"/>
      <c r="AN259" s="337"/>
      <c r="AO259" s="337"/>
      <c r="AP259" s="337"/>
      <c r="AQ259" s="337"/>
      <c r="AR259" s="337"/>
      <c r="AS259" s="337"/>
      <c r="AT259" s="337"/>
      <c r="AU259" s="337"/>
      <c r="AV259" s="338"/>
      <c r="AW259" s="117"/>
      <c r="AX259" s="117"/>
      <c r="AY259" s="118"/>
      <c r="AZ259" s="116"/>
      <c r="BA259" s="120"/>
      <c r="BB259" s="336"/>
      <c r="BC259" s="337"/>
      <c r="BD259" s="337"/>
      <c r="BE259" s="337"/>
      <c r="BF259" s="337"/>
      <c r="BG259" s="337"/>
      <c r="BH259" s="337"/>
      <c r="BI259" s="337"/>
      <c r="BJ259" s="337"/>
      <c r="BK259" s="337"/>
      <c r="BL259" s="337"/>
      <c r="BM259" s="337"/>
      <c r="BN259" s="338"/>
      <c r="BO259" s="98"/>
      <c r="BP259" s="107"/>
      <c r="BQ259" s="120"/>
      <c r="BR259" s="336"/>
      <c r="BS259" s="337"/>
      <c r="BT259" s="337"/>
      <c r="BU259" s="337"/>
      <c r="BV259" s="337"/>
      <c r="BW259" s="337"/>
      <c r="BX259" s="337"/>
      <c r="BY259" s="337"/>
      <c r="BZ259" s="337"/>
      <c r="CA259" s="337"/>
      <c r="CB259" s="337"/>
      <c r="CC259" s="337"/>
      <c r="CD259" s="338"/>
      <c r="CE259" s="107"/>
    </row>
    <row r="260" spans="17:83" x14ac:dyDescent="0.3">
      <c r="Q260" s="99"/>
      <c r="R260" s="98"/>
      <c r="S260" s="125"/>
      <c r="T260" s="336"/>
      <c r="U260" s="337"/>
      <c r="V260" s="337"/>
      <c r="W260" s="337"/>
      <c r="X260" s="337"/>
      <c r="Y260" s="337"/>
      <c r="Z260" s="337"/>
      <c r="AA260" s="337"/>
      <c r="AB260" s="337"/>
      <c r="AC260" s="337"/>
      <c r="AD260" s="337"/>
      <c r="AE260" s="337"/>
      <c r="AF260" s="338"/>
      <c r="AG260" s="116"/>
      <c r="AH260" s="98"/>
      <c r="AI260" s="125"/>
      <c r="AJ260" s="336"/>
      <c r="AK260" s="337"/>
      <c r="AL260" s="337"/>
      <c r="AM260" s="337"/>
      <c r="AN260" s="337"/>
      <c r="AO260" s="337"/>
      <c r="AP260" s="337"/>
      <c r="AQ260" s="337"/>
      <c r="AR260" s="337"/>
      <c r="AS260" s="337"/>
      <c r="AT260" s="337"/>
      <c r="AU260" s="337"/>
      <c r="AV260" s="338"/>
      <c r="AW260" s="117"/>
      <c r="AX260" s="117"/>
      <c r="AY260" s="118"/>
      <c r="AZ260" s="117"/>
      <c r="BA260" s="125"/>
      <c r="BB260" s="336"/>
      <c r="BC260" s="337"/>
      <c r="BD260" s="337"/>
      <c r="BE260" s="337"/>
      <c r="BF260" s="337"/>
      <c r="BG260" s="337"/>
      <c r="BH260" s="337"/>
      <c r="BI260" s="337"/>
      <c r="BJ260" s="337"/>
      <c r="BK260" s="337"/>
      <c r="BL260" s="337"/>
      <c r="BM260" s="337"/>
      <c r="BN260" s="338"/>
      <c r="BO260" s="98"/>
      <c r="BP260" s="107"/>
      <c r="BQ260" s="125"/>
      <c r="BR260" s="336"/>
      <c r="BS260" s="337"/>
      <c r="BT260" s="337"/>
      <c r="BU260" s="337"/>
      <c r="BV260" s="337"/>
      <c r="BW260" s="337"/>
      <c r="BX260" s="337"/>
      <c r="BY260" s="337"/>
      <c r="BZ260" s="337"/>
      <c r="CA260" s="337"/>
      <c r="CB260" s="337"/>
      <c r="CC260" s="337"/>
      <c r="CD260" s="338"/>
      <c r="CE260" s="107"/>
    </row>
    <row r="261" spans="17:83" x14ac:dyDescent="0.3">
      <c r="Q261" s="99"/>
      <c r="R261" s="98"/>
      <c r="S261" s="118"/>
      <c r="T261" s="339"/>
      <c r="U261" s="340"/>
      <c r="V261" s="340"/>
      <c r="W261" s="340"/>
      <c r="X261" s="340"/>
      <c r="Y261" s="340"/>
      <c r="Z261" s="340"/>
      <c r="AA261" s="340"/>
      <c r="AB261" s="340"/>
      <c r="AC261" s="340"/>
      <c r="AD261" s="340"/>
      <c r="AE261" s="340"/>
      <c r="AF261" s="341"/>
      <c r="AG261" s="116"/>
      <c r="AH261" s="98"/>
      <c r="AI261" s="118"/>
      <c r="AJ261" s="339"/>
      <c r="AK261" s="340"/>
      <c r="AL261" s="340"/>
      <c r="AM261" s="340"/>
      <c r="AN261" s="340"/>
      <c r="AO261" s="340"/>
      <c r="AP261" s="340"/>
      <c r="AQ261" s="340"/>
      <c r="AR261" s="340"/>
      <c r="AS261" s="340"/>
      <c r="AT261" s="340"/>
      <c r="AU261" s="340"/>
      <c r="AV261" s="341"/>
      <c r="AW261" s="117"/>
      <c r="AX261" s="117"/>
      <c r="AY261" s="118"/>
      <c r="AZ261" s="117"/>
      <c r="BA261" s="118"/>
      <c r="BB261" s="339"/>
      <c r="BC261" s="340"/>
      <c r="BD261" s="340"/>
      <c r="BE261" s="340"/>
      <c r="BF261" s="340"/>
      <c r="BG261" s="340"/>
      <c r="BH261" s="340"/>
      <c r="BI261" s="340"/>
      <c r="BJ261" s="340"/>
      <c r="BK261" s="340"/>
      <c r="BL261" s="340"/>
      <c r="BM261" s="340"/>
      <c r="BN261" s="341"/>
      <c r="BO261" s="98"/>
      <c r="BP261" s="107"/>
      <c r="BQ261" s="118"/>
      <c r="BR261" s="339"/>
      <c r="BS261" s="340"/>
      <c r="BT261" s="340"/>
      <c r="BU261" s="340"/>
      <c r="BV261" s="340"/>
      <c r="BW261" s="340"/>
      <c r="BX261" s="340"/>
      <c r="BY261" s="340"/>
      <c r="BZ261" s="340"/>
      <c r="CA261" s="340"/>
      <c r="CB261" s="340"/>
      <c r="CC261" s="340"/>
      <c r="CD261" s="341"/>
      <c r="CE261" s="107"/>
    </row>
    <row r="262" spans="17:83" x14ac:dyDescent="0.3">
      <c r="Q262" s="99"/>
      <c r="R262" s="98"/>
      <c r="S262" s="118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17"/>
      <c r="AF262" s="117"/>
      <c r="AG262" s="116"/>
      <c r="AH262" s="98"/>
      <c r="AI262" s="118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17"/>
      <c r="AV262" s="117"/>
      <c r="AW262" s="117"/>
      <c r="AX262" s="117"/>
      <c r="AY262" s="118"/>
      <c r="AZ262" s="117"/>
      <c r="BA262" s="118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16"/>
      <c r="BN262" s="116"/>
      <c r="BO262" s="98"/>
      <c r="BP262" s="107"/>
      <c r="BQ262" s="118"/>
      <c r="BR262" s="122"/>
      <c r="BS262" s="122"/>
      <c r="BT262" s="122"/>
      <c r="BU262" s="122"/>
      <c r="BV262" s="122"/>
      <c r="BW262" s="122"/>
      <c r="BX262" s="122"/>
      <c r="BY262" s="122"/>
      <c r="BZ262" s="122"/>
      <c r="CA262" s="122"/>
      <c r="CB262" s="122"/>
      <c r="CC262" s="116"/>
      <c r="CD262" s="116"/>
      <c r="CE262" s="107"/>
    </row>
    <row r="263" spans="17:83" x14ac:dyDescent="0.3">
      <c r="Q263" s="99"/>
      <c r="R263" s="98"/>
      <c r="S263" s="118"/>
      <c r="T263" s="333" t="s">
        <v>285</v>
      </c>
      <c r="U263" s="334"/>
      <c r="V263" s="334"/>
      <c r="W263" s="334"/>
      <c r="X263" s="334"/>
      <c r="Y263" s="334"/>
      <c r="Z263" s="334"/>
      <c r="AA263" s="334"/>
      <c r="AB263" s="334"/>
      <c r="AC263" s="334"/>
      <c r="AD263" s="334"/>
      <c r="AE263" s="334"/>
      <c r="AF263" s="335"/>
      <c r="AG263" s="116"/>
      <c r="AH263" s="98"/>
      <c r="AI263" s="118"/>
      <c r="AJ263" s="333" t="s">
        <v>288</v>
      </c>
      <c r="AK263" s="334"/>
      <c r="AL263" s="334"/>
      <c r="AM263" s="334"/>
      <c r="AN263" s="334"/>
      <c r="AO263" s="334"/>
      <c r="AP263" s="334"/>
      <c r="AQ263" s="334"/>
      <c r="AR263" s="334"/>
      <c r="AS263" s="334"/>
      <c r="AT263" s="334"/>
      <c r="AU263" s="334"/>
      <c r="AV263" s="335"/>
      <c r="AW263" s="117"/>
      <c r="AX263" s="117"/>
      <c r="AY263" s="118"/>
      <c r="AZ263" s="116"/>
      <c r="BA263" s="118"/>
      <c r="BB263" s="333" t="s">
        <v>291</v>
      </c>
      <c r="BC263" s="334"/>
      <c r="BD263" s="334"/>
      <c r="BE263" s="334"/>
      <c r="BF263" s="334"/>
      <c r="BG263" s="334"/>
      <c r="BH263" s="334"/>
      <c r="BI263" s="334"/>
      <c r="BJ263" s="334"/>
      <c r="BK263" s="334"/>
      <c r="BL263" s="334"/>
      <c r="BM263" s="334"/>
      <c r="BN263" s="335"/>
      <c r="BO263" s="98"/>
      <c r="BP263" s="107"/>
      <c r="BQ263" s="118"/>
      <c r="BR263" s="333" t="s">
        <v>294</v>
      </c>
      <c r="BS263" s="334"/>
      <c r="BT263" s="334"/>
      <c r="BU263" s="334"/>
      <c r="BV263" s="334"/>
      <c r="BW263" s="334"/>
      <c r="BX263" s="334"/>
      <c r="BY263" s="334"/>
      <c r="BZ263" s="334"/>
      <c r="CA263" s="334"/>
      <c r="CB263" s="334"/>
      <c r="CC263" s="334"/>
      <c r="CD263" s="335"/>
      <c r="CE263" s="107"/>
    </row>
    <row r="264" spans="17:83" x14ac:dyDescent="0.3">
      <c r="Q264" s="99"/>
      <c r="R264" s="129"/>
      <c r="S264" s="114"/>
      <c r="T264" s="336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8"/>
      <c r="AG264" s="116"/>
      <c r="AH264" s="99"/>
      <c r="AI264" s="120"/>
      <c r="AJ264" s="336"/>
      <c r="AK264" s="337"/>
      <c r="AL264" s="337"/>
      <c r="AM264" s="337"/>
      <c r="AN264" s="337"/>
      <c r="AO264" s="337"/>
      <c r="AP264" s="337"/>
      <c r="AQ264" s="337"/>
      <c r="AR264" s="337"/>
      <c r="AS264" s="337"/>
      <c r="AT264" s="337"/>
      <c r="AU264" s="337"/>
      <c r="AV264" s="338"/>
      <c r="AW264" s="117"/>
      <c r="AX264" s="117"/>
      <c r="AY264" s="118"/>
      <c r="AZ264" s="130"/>
      <c r="BA264" s="120"/>
      <c r="BB264" s="336"/>
      <c r="BC264" s="337"/>
      <c r="BD264" s="337"/>
      <c r="BE264" s="337"/>
      <c r="BF264" s="337"/>
      <c r="BG264" s="337"/>
      <c r="BH264" s="337"/>
      <c r="BI264" s="337"/>
      <c r="BJ264" s="337"/>
      <c r="BK264" s="337"/>
      <c r="BL264" s="337"/>
      <c r="BM264" s="337"/>
      <c r="BN264" s="338"/>
      <c r="BO264" s="98"/>
      <c r="BP264" s="107"/>
      <c r="BQ264" s="120"/>
      <c r="BR264" s="336"/>
      <c r="BS264" s="337"/>
      <c r="BT264" s="337"/>
      <c r="BU264" s="337"/>
      <c r="BV264" s="337"/>
      <c r="BW264" s="337"/>
      <c r="BX264" s="337"/>
      <c r="BY264" s="337"/>
      <c r="BZ264" s="337"/>
      <c r="CA264" s="337"/>
      <c r="CB264" s="337"/>
      <c r="CC264" s="337"/>
      <c r="CD264" s="338"/>
      <c r="CE264" s="107"/>
    </row>
    <row r="265" spans="17:83" x14ac:dyDescent="0.3">
      <c r="Q265" s="99"/>
      <c r="R265" s="117"/>
      <c r="S265" s="117"/>
      <c r="T265" s="336"/>
      <c r="U265" s="337"/>
      <c r="V265" s="337"/>
      <c r="W265" s="337"/>
      <c r="X265" s="337"/>
      <c r="Y265" s="337"/>
      <c r="Z265" s="337"/>
      <c r="AA265" s="337"/>
      <c r="AB265" s="337"/>
      <c r="AC265" s="337"/>
      <c r="AD265" s="337"/>
      <c r="AE265" s="337"/>
      <c r="AF265" s="338"/>
      <c r="AG265" s="116"/>
      <c r="AH265" s="117"/>
      <c r="AI265" s="117"/>
      <c r="AJ265" s="336"/>
      <c r="AK265" s="337"/>
      <c r="AL265" s="337"/>
      <c r="AM265" s="337"/>
      <c r="AN265" s="337"/>
      <c r="AO265" s="337"/>
      <c r="AP265" s="337"/>
      <c r="AQ265" s="337"/>
      <c r="AR265" s="337"/>
      <c r="AS265" s="337"/>
      <c r="AT265" s="337"/>
      <c r="AU265" s="337"/>
      <c r="AV265" s="338"/>
      <c r="AW265" s="117"/>
      <c r="AX265" s="117"/>
      <c r="AY265" s="118"/>
      <c r="AZ265" s="117"/>
      <c r="BA265" s="117"/>
      <c r="BB265" s="336"/>
      <c r="BC265" s="337"/>
      <c r="BD265" s="337"/>
      <c r="BE265" s="337"/>
      <c r="BF265" s="337"/>
      <c r="BG265" s="337"/>
      <c r="BH265" s="337"/>
      <c r="BI265" s="337"/>
      <c r="BJ265" s="337"/>
      <c r="BK265" s="337"/>
      <c r="BL265" s="337"/>
      <c r="BM265" s="337"/>
      <c r="BN265" s="338"/>
      <c r="BO265" s="98"/>
      <c r="BP265" s="137"/>
      <c r="BQ265" s="117"/>
      <c r="BR265" s="336"/>
      <c r="BS265" s="337"/>
      <c r="BT265" s="337"/>
      <c r="BU265" s="337"/>
      <c r="BV265" s="337"/>
      <c r="BW265" s="337"/>
      <c r="BX265" s="337"/>
      <c r="BY265" s="337"/>
      <c r="BZ265" s="337"/>
      <c r="CA265" s="337"/>
      <c r="CB265" s="337"/>
      <c r="CC265" s="337"/>
      <c r="CD265" s="338"/>
      <c r="CE265" s="107"/>
    </row>
    <row r="266" spans="17:83" x14ac:dyDescent="0.3">
      <c r="Q266" s="99"/>
      <c r="R266" s="117"/>
      <c r="S266" s="117"/>
      <c r="T266" s="339"/>
      <c r="U266" s="340"/>
      <c r="V266" s="340"/>
      <c r="W266" s="340"/>
      <c r="X266" s="340"/>
      <c r="Y266" s="340"/>
      <c r="Z266" s="340"/>
      <c r="AA266" s="340"/>
      <c r="AB266" s="340"/>
      <c r="AC266" s="340"/>
      <c r="AD266" s="340"/>
      <c r="AE266" s="340"/>
      <c r="AF266" s="341"/>
      <c r="AG266" s="116"/>
      <c r="AH266" s="117"/>
      <c r="AI266" s="117"/>
      <c r="AJ266" s="339"/>
      <c r="AK266" s="340"/>
      <c r="AL266" s="340"/>
      <c r="AM266" s="340"/>
      <c r="AN266" s="340"/>
      <c r="AO266" s="340"/>
      <c r="AP266" s="340"/>
      <c r="AQ266" s="340"/>
      <c r="AR266" s="340"/>
      <c r="AS266" s="340"/>
      <c r="AT266" s="340"/>
      <c r="AU266" s="340"/>
      <c r="AV266" s="341"/>
      <c r="AW266" s="117"/>
      <c r="AX266" s="117"/>
      <c r="AY266" s="118"/>
      <c r="AZ266" s="117"/>
      <c r="BA266" s="117"/>
      <c r="BB266" s="339"/>
      <c r="BC266" s="340"/>
      <c r="BD266" s="340"/>
      <c r="BE266" s="340"/>
      <c r="BF266" s="340"/>
      <c r="BG266" s="340"/>
      <c r="BH266" s="340"/>
      <c r="BI266" s="340"/>
      <c r="BJ266" s="340"/>
      <c r="BK266" s="340"/>
      <c r="BL266" s="340"/>
      <c r="BM266" s="340"/>
      <c r="BN266" s="341"/>
      <c r="BO266" s="98"/>
      <c r="BP266" s="137"/>
      <c r="BQ266" s="117"/>
      <c r="BR266" s="339"/>
      <c r="BS266" s="340"/>
      <c r="BT266" s="340"/>
      <c r="BU266" s="340"/>
      <c r="BV266" s="340"/>
      <c r="BW266" s="340"/>
      <c r="BX266" s="340"/>
      <c r="BY266" s="340"/>
      <c r="BZ266" s="340"/>
      <c r="CA266" s="340"/>
      <c r="CB266" s="340"/>
      <c r="CC266" s="340"/>
      <c r="CD266" s="341"/>
      <c r="CE266" s="107"/>
    </row>
    <row r="267" spans="17:83" x14ac:dyDescent="0.3">
      <c r="Q267" s="99"/>
      <c r="R267" s="99"/>
      <c r="S267" s="117"/>
      <c r="T267" s="122"/>
      <c r="U267" s="122"/>
      <c r="V267" s="122"/>
      <c r="W267" s="122"/>
      <c r="X267" s="122"/>
      <c r="Y267" s="122"/>
      <c r="Z267" s="122"/>
      <c r="AA267" s="122"/>
      <c r="AB267" s="122"/>
      <c r="AC267" s="122"/>
      <c r="AD267" s="122"/>
      <c r="AE267" s="116"/>
      <c r="AF267" s="116"/>
      <c r="AG267" s="98"/>
      <c r="AH267" s="99"/>
      <c r="AI267" s="117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16"/>
      <c r="AV267" s="116"/>
      <c r="AW267" s="99"/>
      <c r="AX267" s="99"/>
      <c r="AY267" s="102"/>
      <c r="AZ267" s="99"/>
      <c r="BA267" s="117"/>
      <c r="BB267" s="122"/>
      <c r="BC267" s="122"/>
      <c r="BD267" s="122"/>
      <c r="BE267" s="122"/>
      <c r="BF267" s="122"/>
      <c r="BG267" s="122"/>
      <c r="BH267" s="122"/>
      <c r="BI267" s="122"/>
      <c r="BJ267" s="122"/>
      <c r="BK267" s="122"/>
      <c r="BL267" s="122"/>
      <c r="BM267" s="116"/>
      <c r="BN267" s="116"/>
      <c r="BO267" s="98"/>
      <c r="BP267" s="137"/>
      <c r="BQ267" s="117"/>
      <c r="BR267" s="122"/>
      <c r="BS267" s="122"/>
      <c r="BT267" s="122"/>
      <c r="BU267" s="122"/>
      <c r="BV267" s="122"/>
      <c r="BW267" s="122"/>
      <c r="BX267" s="122"/>
      <c r="BY267" s="122"/>
      <c r="BZ267" s="122"/>
      <c r="CA267" s="122"/>
      <c r="CB267" s="122"/>
      <c r="CC267" s="116"/>
      <c r="CD267" s="116"/>
      <c r="CE267" s="107"/>
    </row>
    <row r="268" spans="17:83" x14ac:dyDescent="0.3">
      <c r="Q268" s="99"/>
      <c r="R268" s="99"/>
      <c r="S268" s="117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98"/>
      <c r="AH268" s="99"/>
      <c r="AI268" s="117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98"/>
      <c r="AX268" s="99"/>
      <c r="AY268" s="102"/>
      <c r="AZ268" s="99"/>
      <c r="BA268" s="117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98"/>
      <c r="BP268" s="137"/>
      <c r="BQ268" s="117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07"/>
    </row>
    <row r="269" spans="17:83" x14ac:dyDescent="0.3">
      <c r="Q269" s="99"/>
      <c r="R269" s="99"/>
      <c r="S269" s="117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98"/>
      <c r="AH269" s="99"/>
      <c r="AI269" s="117"/>
      <c r="AJ269" s="121"/>
      <c r="AK269" s="121"/>
      <c r="AL269" s="121"/>
      <c r="AM269" s="121"/>
      <c r="AN269" s="121"/>
      <c r="AO269" s="121"/>
      <c r="AP269" s="121"/>
      <c r="AQ269" s="83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95"/>
      <c r="BE269" s="95"/>
      <c r="BF269" s="85"/>
      <c r="BG269" s="121"/>
      <c r="BH269" s="121"/>
      <c r="BI269" s="121"/>
      <c r="BJ269" s="121"/>
      <c r="BK269" s="121"/>
      <c r="BL269" s="121"/>
      <c r="BM269" s="121"/>
      <c r="BN269" s="121"/>
      <c r="BO269" s="98"/>
      <c r="BP269" s="137"/>
      <c r="BQ269" s="117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07"/>
    </row>
    <row r="270" spans="17:83" x14ac:dyDescent="0.3">
      <c r="Q270" s="99"/>
      <c r="R270" s="99"/>
      <c r="S270" s="117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98"/>
      <c r="AH270" s="99"/>
      <c r="AI270" s="117"/>
      <c r="AJ270" s="121"/>
      <c r="AK270" s="121"/>
      <c r="AL270" s="121"/>
      <c r="AM270" s="121"/>
      <c r="AN270" s="121"/>
      <c r="AO270" s="121"/>
      <c r="AP270" s="121"/>
      <c r="AQ270" s="86"/>
      <c r="AR270" s="327" t="s">
        <v>154</v>
      </c>
      <c r="AS270" s="328"/>
      <c r="AT270" s="328"/>
      <c r="AU270" s="328"/>
      <c r="AV270" s="328"/>
      <c r="AW270" s="328"/>
      <c r="AX270" s="328"/>
      <c r="AY270" s="328"/>
      <c r="AZ270" s="328"/>
      <c r="BA270" s="328"/>
      <c r="BB270" s="328"/>
      <c r="BC270" s="328"/>
      <c r="BD270" s="328"/>
      <c r="BE270" s="329"/>
      <c r="BF270" s="87"/>
      <c r="BG270" s="121"/>
      <c r="BH270" s="121"/>
      <c r="BI270" s="121"/>
      <c r="BJ270" s="121"/>
      <c r="BK270" s="121"/>
      <c r="BL270" s="121"/>
      <c r="BM270" s="121"/>
      <c r="BN270" s="121"/>
      <c r="BO270" s="98"/>
      <c r="BP270" s="107"/>
      <c r="BQ270" s="117"/>
      <c r="BR270" s="121"/>
      <c r="BS270" s="121"/>
      <c r="BT270" s="121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</row>
    <row r="271" spans="17:83" x14ac:dyDescent="0.3">
      <c r="Q271" s="99"/>
      <c r="R271" s="99"/>
      <c r="S271" s="117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98"/>
      <c r="AH271" s="99"/>
      <c r="AI271" s="117"/>
      <c r="AJ271" s="121"/>
      <c r="AK271" s="121"/>
      <c r="AL271" s="121"/>
      <c r="AM271" s="121"/>
      <c r="AN271" s="121"/>
      <c r="AO271" s="121"/>
      <c r="AP271" s="121"/>
      <c r="AQ271" s="86"/>
      <c r="AR271" s="330"/>
      <c r="AS271" s="331"/>
      <c r="AT271" s="331"/>
      <c r="AU271" s="331"/>
      <c r="AV271" s="331"/>
      <c r="AW271" s="331"/>
      <c r="AX271" s="331"/>
      <c r="AY271" s="331"/>
      <c r="AZ271" s="331"/>
      <c r="BA271" s="331"/>
      <c r="BB271" s="331"/>
      <c r="BC271" s="331"/>
      <c r="BD271" s="331"/>
      <c r="BE271" s="332"/>
      <c r="BF271" s="87"/>
      <c r="BG271" s="121"/>
      <c r="BH271" s="121"/>
      <c r="BI271" s="121"/>
      <c r="BJ271" s="121"/>
      <c r="BK271" s="121"/>
      <c r="BL271" s="121"/>
      <c r="BM271" s="121"/>
      <c r="BN271" s="121"/>
      <c r="BO271" s="98"/>
      <c r="BP271" s="107"/>
      <c r="BQ271" s="117"/>
      <c r="BR271" s="121"/>
      <c r="BS271" s="121"/>
      <c r="BT271" s="121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</row>
    <row r="272" spans="17:83" x14ac:dyDescent="0.3">
      <c r="Q272" s="99"/>
      <c r="R272" s="99"/>
      <c r="S272" s="99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99"/>
      <c r="AF272" s="99"/>
      <c r="AG272" s="98"/>
      <c r="AH272" s="99"/>
      <c r="AI272" s="97"/>
      <c r="AJ272" s="97"/>
      <c r="AK272" s="97"/>
      <c r="AL272" s="97"/>
      <c r="AM272" s="97"/>
      <c r="AN272" s="97"/>
      <c r="AO272" s="97"/>
      <c r="AP272" s="97"/>
      <c r="AQ272" s="85"/>
      <c r="AR272" s="96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5"/>
      <c r="BG272" s="107"/>
      <c r="BH272" s="107"/>
      <c r="BI272" s="107"/>
      <c r="BJ272" s="107"/>
      <c r="BK272" s="107"/>
      <c r="BL272" s="107"/>
      <c r="BM272" s="107"/>
      <c r="BN272" s="107"/>
      <c r="BO272" s="98"/>
      <c r="BP272" s="107"/>
      <c r="BQ272" s="107"/>
      <c r="BR272" s="107"/>
      <c r="BS272" s="107"/>
      <c r="BT272" s="107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</row>
    <row r="273" spans="17:85" x14ac:dyDescent="0.3">
      <c r="Q273" s="99"/>
      <c r="R273" s="98"/>
      <c r="S273" s="99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98"/>
      <c r="AH273" s="99"/>
      <c r="AI273" s="99"/>
      <c r="AJ273" s="99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99"/>
      <c r="AV273" s="99"/>
      <c r="AW273" s="99"/>
      <c r="AX273" s="99"/>
      <c r="AY273" s="99"/>
      <c r="AZ273" s="99"/>
      <c r="BA273" s="99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99"/>
      <c r="BP273" s="107"/>
      <c r="BQ273" s="107"/>
      <c r="BR273" s="107"/>
      <c r="BS273" s="107"/>
      <c r="BT273" s="107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</row>
    <row r="276" spans="17:85" x14ac:dyDescent="0.3"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351" t="s">
        <v>295</v>
      </c>
      <c r="AJ276" s="35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3"/>
      <c r="BO276" s="98"/>
      <c r="BP276" s="98"/>
      <c r="BQ276" s="98"/>
      <c r="BR276" s="98"/>
      <c r="BS276" s="98"/>
      <c r="BT276" s="98"/>
      <c r="BU276" s="98"/>
      <c r="BV276" s="98"/>
      <c r="BW276" s="98"/>
      <c r="BX276" s="98"/>
      <c r="BY276" s="98"/>
      <c r="BZ276" s="98"/>
      <c r="CA276" s="98"/>
      <c r="CB276" s="98"/>
      <c r="CC276" s="98"/>
      <c r="CD276" s="98"/>
      <c r="CE276" s="98"/>
    </row>
    <row r="277" spans="17:85" x14ac:dyDescent="0.3"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354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  <c r="BC277" s="355"/>
      <c r="BD277" s="355"/>
      <c r="BE277" s="355"/>
      <c r="BF277" s="355"/>
      <c r="BG277" s="355"/>
      <c r="BH277" s="355"/>
      <c r="BI277" s="355"/>
      <c r="BJ277" s="355"/>
      <c r="BK277" s="355"/>
      <c r="BL277" s="355"/>
      <c r="BM277" s="355"/>
      <c r="BN277" s="356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</row>
    <row r="278" spans="17:85" x14ac:dyDescent="0.3"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354"/>
      <c r="AJ278" s="355"/>
      <c r="AK278" s="355"/>
      <c r="AL278" s="355"/>
      <c r="AM278" s="355"/>
      <c r="AN278" s="355"/>
      <c r="AO278" s="355"/>
      <c r="AP278" s="355"/>
      <c r="AQ278" s="355"/>
      <c r="AR278" s="355"/>
      <c r="AS278" s="355"/>
      <c r="AT278" s="355"/>
      <c r="AU278" s="355"/>
      <c r="AV278" s="355"/>
      <c r="AW278" s="355"/>
      <c r="AX278" s="355"/>
      <c r="AY278" s="355"/>
      <c r="AZ278" s="355"/>
      <c r="BA278" s="355"/>
      <c r="BB278" s="355"/>
      <c r="BC278" s="355"/>
      <c r="BD278" s="355"/>
      <c r="BE278" s="355"/>
      <c r="BF278" s="355"/>
      <c r="BG278" s="355"/>
      <c r="BH278" s="355"/>
      <c r="BI278" s="355"/>
      <c r="BJ278" s="355"/>
      <c r="BK278" s="355"/>
      <c r="BL278" s="355"/>
      <c r="BM278" s="355"/>
      <c r="BN278" s="356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</row>
    <row r="279" spans="17:85" x14ac:dyDescent="0.3"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357"/>
      <c r="AJ279" s="358"/>
      <c r="AK279" s="358"/>
      <c r="AL279" s="358"/>
      <c r="AM279" s="358"/>
      <c r="AN279" s="358"/>
      <c r="AO279" s="358"/>
      <c r="AP279" s="358"/>
      <c r="AQ279" s="358"/>
      <c r="AR279" s="358"/>
      <c r="AS279" s="358"/>
      <c r="AT279" s="358"/>
      <c r="AU279" s="358"/>
      <c r="AV279" s="358"/>
      <c r="AW279" s="358"/>
      <c r="AX279" s="358"/>
      <c r="AY279" s="358"/>
      <c r="AZ279" s="358"/>
      <c r="BA279" s="358"/>
      <c r="BB279" s="358"/>
      <c r="BC279" s="358"/>
      <c r="BD279" s="358"/>
      <c r="BE279" s="358"/>
      <c r="BF279" s="358"/>
      <c r="BG279" s="358"/>
      <c r="BH279" s="358"/>
      <c r="BI279" s="358"/>
      <c r="BJ279" s="358"/>
      <c r="BK279" s="358"/>
      <c r="BL279" s="358"/>
      <c r="BM279" s="358"/>
      <c r="BN279" s="359"/>
      <c r="BO279" s="98"/>
      <c r="BP279" s="98"/>
      <c r="BQ279" s="98"/>
      <c r="BR279" s="98"/>
      <c r="BS279" s="98"/>
      <c r="BT279" s="98"/>
      <c r="BU279" s="98"/>
      <c r="BV279" s="98"/>
      <c r="BW279" s="98"/>
      <c r="BX279" s="98"/>
      <c r="BY279" s="98"/>
      <c r="BZ279" s="98"/>
      <c r="CA279" s="98"/>
      <c r="CB279" s="98"/>
      <c r="CC279" s="98"/>
      <c r="CD279" s="98"/>
      <c r="CE279" s="98"/>
    </row>
    <row r="280" spans="17:85" x14ac:dyDescent="0.3"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8"/>
      <c r="AL280" s="98"/>
      <c r="AM280" s="98"/>
      <c r="AN280" s="98"/>
      <c r="AO280" s="98"/>
      <c r="AP280" s="99"/>
      <c r="AQ280" s="99"/>
      <c r="AR280" s="99"/>
      <c r="AS280" s="99"/>
      <c r="AT280" s="99"/>
      <c r="AU280" s="99"/>
      <c r="AV280" s="99"/>
      <c r="AW280" s="99"/>
      <c r="AX280" s="139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121"/>
      <c r="CD280" s="121"/>
      <c r="CE280" s="121"/>
    </row>
    <row r="281" spans="17:85" x14ac:dyDescent="0.3"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8"/>
      <c r="AL281" s="98"/>
      <c r="AM281" s="98"/>
      <c r="AN281" s="98"/>
      <c r="AO281" s="98"/>
      <c r="AP281" s="99"/>
      <c r="AQ281" s="99"/>
      <c r="AR281" s="99"/>
      <c r="AS281" s="99"/>
      <c r="AT281" s="99"/>
      <c r="AU281" s="99"/>
      <c r="AV281" s="99"/>
      <c r="AW281" s="99"/>
      <c r="AX281" s="12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8"/>
      <c r="BI281" s="98"/>
      <c r="BJ281" s="98"/>
      <c r="BK281" s="98"/>
      <c r="BL281" s="98"/>
      <c r="BM281" s="98"/>
      <c r="BN281" s="98"/>
      <c r="BO281" s="98"/>
      <c r="BP281" s="360" t="s">
        <v>148</v>
      </c>
      <c r="BQ281" s="361"/>
      <c r="BR281" s="361"/>
      <c r="BS281" s="361"/>
      <c r="BT281" s="361"/>
      <c r="BU281" s="361"/>
      <c r="BV281" s="361"/>
      <c r="BW281" s="361"/>
      <c r="BX281" s="361"/>
      <c r="BY281" s="361"/>
      <c r="BZ281" s="361"/>
      <c r="CA281" s="361"/>
      <c r="CB281" s="362"/>
      <c r="CC281" s="121"/>
      <c r="CD281" s="121"/>
      <c r="CE281" s="121"/>
    </row>
    <row r="282" spans="17:85" x14ac:dyDescent="0.3"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8"/>
      <c r="AL282" s="98"/>
      <c r="AM282" s="98"/>
      <c r="AN282" s="98"/>
      <c r="AO282" s="98"/>
      <c r="AP282" s="99"/>
      <c r="AQ282" s="99"/>
      <c r="AR282" s="99"/>
      <c r="AS282" s="99"/>
      <c r="AT282" s="99"/>
      <c r="AU282" s="99"/>
      <c r="AV282" s="99"/>
      <c r="AW282" s="99"/>
      <c r="AX282" s="99"/>
      <c r="AY282" s="105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  <c r="BO282" s="136"/>
      <c r="BP282" s="363"/>
      <c r="BQ282" s="364"/>
      <c r="BR282" s="364"/>
      <c r="BS282" s="364"/>
      <c r="BT282" s="364"/>
      <c r="BU282" s="364"/>
      <c r="BV282" s="364"/>
      <c r="BW282" s="364"/>
      <c r="BX282" s="364"/>
      <c r="BY282" s="364"/>
      <c r="BZ282" s="364"/>
      <c r="CA282" s="364"/>
      <c r="CB282" s="365"/>
      <c r="CC282" s="121"/>
      <c r="CD282" s="121"/>
      <c r="CE282" s="121"/>
    </row>
    <row r="283" spans="17:85" x14ac:dyDescent="0.3"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9"/>
      <c r="AQ283" s="99"/>
      <c r="AR283" s="99"/>
      <c r="AS283" s="99"/>
      <c r="AT283" s="99"/>
      <c r="AU283" s="99"/>
      <c r="AV283" s="99"/>
      <c r="AW283" s="99"/>
      <c r="AX283" s="99"/>
      <c r="AY283" s="102"/>
      <c r="AZ283" s="99"/>
      <c r="BA283" s="99"/>
      <c r="BB283" s="99"/>
      <c r="BC283" s="99"/>
      <c r="BD283" s="99"/>
      <c r="BE283" s="99"/>
      <c r="BF283" s="99"/>
      <c r="BG283" s="99"/>
      <c r="BH283" s="98"/>
      <c r="BI283" s="98"/>
      <c r="BJ283" s="98"/>
      <c r="BK283" s="98"/>
      <c r="BL283" s="98"/>
      <c r="BM283" s="98"/>
      <c r="BN283" s="98"/>
      <c r="BO283" s="98"/>
      <c r="BP283" s="363"/>
      <c r="BQ283" s="364"/>
      <c r="BR283" s="364"/>
      <c r="BS283" s="364"/>
      <c r="BT283" s="364"/>
      <c r="BU283" s="364"/>
      <c r="BV283" s="364"/>
      <c r="BW283" s="364"/>
      <c r="BX283" s="364"/>
      <c r="BY283" s="364"/>
      <c r="BZ283" s="364"/>
      <c r="CA283" s="364"/>
      <c r="CB283" s="365"/>
      <c r="CC283" s="121"/>
      <c r="CD283" s="121"/>
      <c r="CE283" s="121"/>
    </row>
    <row r="284" spans="17:85" x14ac:dyDescent="0.3"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9"/>
      <c r="AQ284" s="99"/>
      <c r="AR284" s="99"/>
      <c r="AS284" s="99"/>
      <c r="AT284" s="99"/>
      <c r="AU284" s="99"/>
      <c r="AV284" s="99"/>
      <c r="AW284" s="99"/>
      <c r="AX284" s="99"/>
      <c r="AY284" s="102"/>
      <c r="AZ284" s="99"/>
      <c r="BA284" s="99"/>
      <c r="BB284" s="99"/>
      <c r="BC284" s="99"/>
      <c r="BD284" s="99"/>
      <c r="BE284" s="99"/>
      <c r="BF284" s="99"/>
      <c r="BG284" s="99"/>
      <c r="BH284" s="98"/>
      <c r="BI284" s="98"/>
      <c r="BJ284" s="98"/>
      <c r="BK284" s="98"/>
      <c r="BL284" s="98"/>
      <c r="BM284" s="98"/>
      <c r="BN284" s="98"/>
      <c r="BO284" s="98"/>
      <c r="BP284" s="366"/>
      <c r="BQ284" s="367"/>
      <c r="BR284" s="367"/>
      <c r="BS284" s="367"/>
      <c r="BT284" s="367"/>
      <c r="BU284" s="367"/>
      <c r="BV284" s="367"/>
      <c r="BW284" s="367"/>
      <c r="BX284" s="367"/>
      <c r="BY284" s="367"/>
      <c r="BZ284" s="367"/>
      <c r="CA284" s="367"/>
      <c r="CB284" s="368"/>
      <c r="CC284" s="98"/>
      <c r="CD284" s="98"/>
      <c r="CE284" s="98"/>
    </row>
    <row r="285" spans="17:85" x14ac:dyDescent="0.3">
      <c r="R285" s="99"/>
      <c r="S285" s="99"/>
      <c r="T285" s="99"/>
      <c r="U285" s="99"/>
      <c r="V285" s="99"/>
      <c r="W285" s="99"/>
      <c r="X285" s="99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5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  <c r="BO285" s="104"/>
      <c r="BP285" s="104"/>
      <c r="BQ285" s="104"/>
      <c r="BR285" s="104"/>
      <c r="BS285" s="104"/>
      <c r="BT285" s="104"/>
      <c r="BU285" s="104"/>
      <c r="BV285" s="104"/>
      <c r="BW285" s="99"/>
      <c r="BX285" s="99"/>
      <c r="BY285" s="99"/>
      <c r="BZ285" s="99"/>
      <c r="CA285" s="99"/>
      <c r="CB285" s="99"/>
      <c r="CC285" s="99"/>
      <c r="CD285" s="99"/>
      <c r="CE285" s="99"/>
      <c r="CF285" s="60"/>
      <c r="CG285" s="60"/>
    </row>
    <row r="286" spans="17:85" x14ac:dyDescent="0.3">
      <c r="R286" s="98"/>
      <c r="S286" s="98"/>
      <c r="T286" s="98"/>
      <c r="U286" s="98"/>
      <c r="V286" s="98"/>
      <c r="W286" s="98"/>
      <c r="X286" s="98"/>
      <c r="Y286" s="102"/>
      <c r="Z286" s="98"/>
      <c r="AA286" s="98"/>
      <c r="AB286" s="98"/>
      <c r="AC286" s="98"/>
      <c r="AD286" s="98"/>
      <c r="AE286" s="98"/>
      <c r="AF286" s="98"/>
      <c r="AG286" s="98"/>
      <c r="AH286" s="99"/>
      <c r="AI286" s="99"/>
      <c r="AJ286" s="99"/>
      <c r="AK286" s="99"/>
      <c r="AL286" s="99"/>
      <c r="AM286" s="99"/>
      <c r="AN286" s="99"/>
      <c r="AO286" s="99"/>
      <c r="AP286" s="106"/>
      <c r="AQ286" s="99"/>
      <c r="AR286" s="99"/>
      <c r="AS286" s="99"/>
      <c r="AT286" s="99"/>
      <c r="AU286" s="99"/>
      <c r="AV286" s="99"/>
      <c r="AW286" s="99"/>
      <c r="AX286" s="99"/>
      <c r="AY286" s="102"/>
      <c r="AZ286" s="98"/>
      <c r="BA286" s="98"/>
      <c r="BB286" s="98"/>
      <c r="BC286" s="98"/>
      <c r="BD286" s="98"/>
      <c r="BE286" s="98"/>
      <c r="BF286" s="98"/>
      <c r="BG286" s="102"/>
      <c r="BH286" s="98"/>
      <c r="BI286" s="98"/>
      <c r="BJ286" s="98"/>
      <c r="BK286" s="98"/>
      <c r="BL286" s="98"/>
      <c r="BM286" s="98"/>
      <c r="BN286" s="98"/>
      <c r="BO286" s="98"/>
      <c r="BP286" s="107"/>
      <c r="BQ286" s="107"/>
      <c r="BR286" s="107"/>
      <c r="BS286" s="107"/>
      <c r="BT286" s="107"/>
      <c r="BU286" s="107"/>
      <c r="BV286" s="107"/>
      <c r="BW286" s="108"/>
      <c r="BX286" s="107"/>
      <c r="BY286" s="107"/>
      <c r="BZ286" s="107"/>
      <c r="CA286" s="107"/>
      <c r="CB286" s="107"/>
      <c r="CC286" s="107"/>
      <c r="CD286" s="107"/>
      <c r="CE286" s="107"/>
    </row>
    <row r="287" spans="17:85" ht="15.6" x14ac:dyDescent="0.3">
      <c r="R287" s="111"/>
      <c r="S287" s="360" t="s">
        <v>296</v>
      </c>
      <c r="T287" s="361"/>
      <c r="U287" s="361"/>
      <c r="V287" s="361"/>
      <c r="W287" s="361"/>
      <c r="X287" s="361"/>
      <c r="Y287" s="361"/>
      <c r="Z287" s="361"/>
      <c r="AA287" s="361"/>
      <c r="AB287" s="361"/>
      <c r="AC287" s="361"/>
      <c r="AD287" s="361"/>
      <c r="AE287" s="361"/>
      <c r="AF287" s="362"/>
      <c r="AG287" s="111"/>
      <c r="AH287" s="110"/>
      <c r="AI287" s="360" t="s">
        <v>297</v>
      </c>
      <c r="AJ287" s="361"/>
      <c r="AK287" s="361"/>
      <c r="AL287" s="361"/>
      <c r="AM287" s="361"/>
      <c r="AN287" s="361"/>
      <c r="AO287" s="361"/>
      <c r="AP287" s="361"/>
      <c r="AQ287" s="361"/>
      <c r="AR287" s="361"/>
      <c r="AS287" s="361"/>
      <c r="AT287" s="361"/>
      <c r="AU287" s="361"/>
      <c r="AV287" s="362"/>
      <c r="AW287" s="110"/>
      <c r="AX287" s="110"/>
      <c r="AY287" s="112"/>
      <c r="AZ287" s="111"/>
      <c r="BA287" s="360" t="s">
        <v>298</v>
      </c>
      <c r="BB287" s="361"/>
      <c r="BC287" s="361"/>
      <c r="BD287" s="361"/>
      <c r="BE287" s="361"/>
      <c r="BF287" s="361"/>
      <c r="BG287" s="361"/>
      <c r="BH287" s="361"/>
      <c r="BI287" s="361"/>
      <c r="BJ287" s="361"/>
      <c r="BK287" s="361"/>
      <c r="BL287" s="361"/>
      <c r="BM287" s="361"/>
      <c r="BN287" s="362"/>
      <c r="BO287" s="111"/>
      <c r="BP287" s="113"/>
      <c r="BQ287" s="360" t="s">
        <v>299</v>
      </c>
      <c r="BR287" s="361"/>
      <c r="BS287" s="361"/>
      <c r="BT287" s="361"/>
      <c r="BU287" s="361"/>
      <c r="BV287" s="361"/>
      <c r="BW287" s="361"/>
      <c r="BX287" s="361"/>
      <c r="BY287" s="361"/>
      <c r="BZ287" s="361"/>
      <c r="CA287" s="361"/>
      <c r="CB287" s="361"/>
      <c r="CC287" s="361"/>
      <c r="CD287" s="362"/>
      <c r="CE287" s="113"/>
    </row>
    <row r="288" spans="17:85" ht="15.6" x14ac:dyDescent="0.3">
      <c r="R288" s="111"/>
      <c r="S288" s="363"/>
      <c r="T288" s="364"/>
      <c r="U288" s="364"/>
      <c r="V288" s="364"/>
      <c r="W288" s="364"/>
      <c r="X288" s="364"/>
      <c r="Y288" s="364"/>
      <c r="Z288" s="364"/>
      <c r="AA288" s="364"/>
      <c r="AB288" s="364"/>
      <c r="AC288" s="364"/>
      <c r="AD288" s="364"/>
      <c r="AE288" s="364"/>
      <c r="AF288" s="365"/>
      <c r="AG288" s="111"/>
      <c r="AH288" s="110"/>
      <c r="AI288" s="363"/>
      <c r="AJ288" s="364"/>
      <c r="AK288" s="364"/>
      <c r="AL288" s="364"/>
      <c r="AM288" s="364"/>
      <c r="AN288" s="364"/>
      <c r="AO288" s="364"/>
      <c r="AP288" s="364"/>
      <c r="AQ288" s="364"/>
      <c r="AR288" s="364"/>
      <c r="AS288" s="364"/>
      <c r="AT288" s="364"/>
      <c r="AU288" s="364"/>
      <c r="AV288" s="365"/>
      <c r="AW288" s="110"/>
      <c r="AX288" s="110"/>
      <c r="AY288" s="112"/>
      <c r="AZ288" s="111"/>
      <c r="BA288" s="363"/>
      <c r="BB288" s="364"/>
      <c r="BC288" s="364"/>
      <c r="BD288" s="364"/>
      <c r="BE288" s="364"/>
      <c r="BF288" s="364"/>
      <c r="BG288" s="364"/>
      <c r="BH288" s="364"/>
      <c r="BI288" s="364"/>
      <c r="BJ288" s="364"/>
      <c r="BK288" s="364"/>
      <c r="BL288" s="364"/>
      <c r="BM288" s="364"/>
      <c r="BN288" s="365"/>
      <c r="BO288" s="111"/>
      <c r="BP288" s="113"/>
      <c r="BQ288" s="363"/>
      <c r="BR288" s="364"/>
      <c r="BS288" s="364"/>
      <c r="BT288" s="364"/>
      <c r="BU288" s="364"/>
      <c r="BV288" s="364"/>
      <c r="BW288" s="364"/>
      <c r="BX288" s="364"/>
      <c r="BY288" s="364"/>
      <c r="BZ288" s="364"/>
      <c r="CA288" s="364"/>
      <c r="CB288" s="364"/>
      <c r="CC288" s="364"/>
      <c r="CD288" s="365"/>
      <c r="CE288" s="113"/>
    </row>
    <row r="289" spans="18:83" ht="15.6" x14ac:dyDescent="0.3">
      <c r="R289" s="111"/>
      <c r="S289" s="363"/>
      <c r="T289" s="364"/>
      <c r="U289" s="364"/>
      <c r="V289" s="364"/>
      <c r="W289" s="364"/>
      <c r="X289" s="364"/>
      <c r="Y289" s="364"/>
      <c r="Z289" s="364"/>
      <c r="AA289" s="364"/>
      <c r="AB289" s="364"/>
      <c r="AC289" s="364"/>
      <c r="AD289" s="364"/>
      <c r="AE289" s="364"/>
      <c r="AF289" s="365"/>
      <c r="AG289" s="111"/>
      <c r="AH289" s="110"/>
      <c r="AI289" s="363"/>
      <c r="AJ289" s="364"/>
      <c r="AK289" s="364"/>
      <c r="AL289" s="364"/>
      <c r="AM289" s="364"/>
      <c r="AN289" s="364"/>
      <c r="AO289" s="364"/>
      <c r="AP289" s="364"/>
      <c r="AQ289" s="364"/>
      <c r="AR289" s="364"/>
      <c r="AS289" s="364"/>
      <c r="AT289" s="364"/>
      <c r="AU289" s="364"/>
      <c r="AV289" s="365"/>
      <c r="AW289" s="110"/>
      <c r="AX289" s="110"/>
      <c r="AY289" s="112"/>
      <c r="AZ289" s="111"/>
      <c r="BA289" s="363"/>
      <c r="BB289" s="364"/>
      <c r="BC289" s="364"/>
      <c r="BD289" s="364"/>
      <c r="BE289" s="364"/>
      <c r="BF289" s="364"/>
      <c r="BG289" s="364"/>
      <c r="BH289" s="364"/>
      <c r="BI289" s="364"/>
      <c r="BJ289" s="364"/>
      <c r="BK289" s="364"/>
      <c r="BL289" s="364"/>
      <c r="BM289" s="364"/>
      <c r="BN289" s="365"/>
      <c r="BO289" s="111"/>
      <c r="BP289" s="113"/>
      <c r="BQ289" s="363"/>
      <c r="BR289" s="364"/>
      <c r="BS289" s="364"/>
      <c r="BT289" s="364"/>
      <c r="BU289" s="364"/>
      <c r="BV289" s="364"/>
      <c r="BW289" s="364"/>
      <c r="BX289" s="364"/>
      <c r="BY289" s="364"/>
      <c r="BZ289" s="364"/>
      <c r="CA289" s="364"/>
      <c r="CB289" s="364"/>
      <c r="CC289" s="364"/>
      <c r="CD289" s="365"/>
      <c r="CE289" s="113"/>
    </row>
    <row r="290" spans="18:83" ht="15.6" x14ac:dyDescent="0.3">
      <c r="R290" s="111"/>
      <c r="S290" s="366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367"/>
      <c r="AF290" s="368"/>
      <c r="AG290" s="111"/>
      <c r="AH290" s="110"/>
      <c r="AI290" s="366"/>
      <c r="AJ290" s="367"/>
      <c r="AK290" s="367"/>
      <c r="AL290" s="367"/>
      <c r="AM290" s="367"/>
      <c r="AN290" s="367"/>
      <c r="AO290" s="367"/>
      <c r="AP290" s="367"/>
      <c r="AQ290" s="367"/>
      <c r="AR290" s="367"/>
      <c r="AS290" s="367"/>
      <c r="AT290" s="367"/>
      <c r="AU290" s="367"/>
      <c r="AV290" s="368"/>
      <c r="AW290" s="110"/>
      <c r="AX290" s="110"/>
      <c r="AY290" s="112"/>
      <c r="AZ290" s="111"/>
      <c r="BA290" s="366"/>
      <c r="BB290" s="367"/>
      <c r="BC290" s="367"/>
      <c r="BD290" s="367"/>
      <c r="BE290" s="367"/>
      <c r="BF290" s="367"/>
      <c r="BG290" s="367"/>
      <c r="BH290" s="367"/>
      <c r="BI290" s="367"/>
      <c r="BJ290" s="367"/>
      <c r="BK290" s="367"/>
      <c r="BL290" s="367"/>
      <c r="BM290" s="367"/>
      <c r="BN290" s="368"/>
      <c r="BO290" s="111"/>
      <c r="BP290" s="113"/>
      <c r="BQ290" s="366"/>
      <c r="BR290" s="367"/>
      <c r="BS290" s="367"/>
      <c r="BT290" s="367"/>
      <c r="BU290" s="367"/>
      <c r="BV290" s="367"/>
      <c r="BW290" s="367"/>
      <c r="BX290" s="367"/>
      <c r="BY290" s="367"/>
      <c r="BZ290" s="367"/>
      <c r="CA290" s="367"/>
      <c r="CB290" s="367"/>
      <c r="CC290" s="367"/>
      <c r="CD290" s="368"/>
      <c r="CE290" s="113"/>
    </row>
    <row r="291" spans="18:83" x14ac:dyDescent="0.3">
      <c r="R291" s="98"/>
      <c r="S291" s="114"/>
      <c r="T291" s="114"/>
      <c r="U291" s="114"/>
      <c r="V291" s="114"/>
      <c r="W291" s="114"/>
      <c r="X291" s="115"/>
      <c r="Y291" s="116"/>
      <c r="Z291" s="116"/>
      <c r="AA291" s="116"/>
      <c r="AB291" s="116"/>
      <c r="AC291" s="117"/>
      <c r="AD291" s="117"/>
      <c r="AE291" s="117"/>
      <c r="AF291" s="117"/>
      <c r="AG291" s="116"/>
      <c r="AH291" s="107"/>
      <c r="AI291" s="114"/>
      <c r="AJ291" s="114"/>
      <c r="AK291" s="114"/>
      <c r="AL291" s="114"/>
      <c r="AM291" s="114"/>
      <c r="AN291" s="115"/>
      <c r="AO291" s="116"/>
      <c r="AP291" s="116"/>
      <c r="AQ291" s="116"/>
      <c r="AR291" s="116"/>
      <c r="AS291" s="116"/>
      <c r="AT291" s="116"/>
      <c r="AU291" s="116"/>
      <c r="AV291" s="116"/>
      <c r="AW291" s="107"/>
      <c r="AX291" s="117"/>
      <c r="AY291" s="118"/>
      <c r="AZ291" s="107"/>
      <c r="BA291" s="114"/>
      <c r="BB291" s="114"/>
      <c r="BC291" s="114"/>
      <c r="BD291" s="114"/>
      <c r="BE291" s="114"/>
      <c r="BF291" s="115"/>
      <c r="BG291" s="116"/>
      <c r="BH291" s="116"/>
      <c r="BI291" s="116"/>
      <c r="BJ291" s="116"/>
      <c r="BK291" s="116"/>
      <c r="BL291" s="116"/>
      <c r="BM291" s="116"/>
      <c r="BN291" s="116"/>
      <c r="BO291" s="107"/>
      <c r="BP291" s="107"/>
      <c r="BQ291" s="114"/>
      <c r="BR291" s="114"/>
      <c r="BS291" s="114"/>
      <c r="BT291" s="114"/>
      <c r="BU291" s="114"/>
      <c r="BV291" s="115"/>
      <c r="BW291" s="116"/>
      <c r="BX291" s="116"/>
      <c r="BY291" s="116"/>
      <c r="BZ291" s="116"/>
      <c r="CA291" s="116"/>
      <c r="CB291" s="116"/>
      <c r="CC291" s="116"/>
      <c r="CD291" s="116"/>
      <c r="CE291" s="107"/>
    </row>
    <row r="292" spans="18:83" x14ac:dyDescent="0.3">
      <c r="R292" s="98"/>
      <c r="S292" s="118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6"/>
      <c r="AH292" s="107"/>
      <c r="AI292" s="118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07"/>
      <c r="AX292" s="117"/>
      <c r="AY292" s="118"/>
      <c r="AZ292" s="107"/>
      <c r="BA292" s="118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07"/>
      <c r="BP292" s="107"/>
      <c r="BQ292" s="118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07"/>
    </row>
    <row r="293" spans="18:83" ht="15" customHeight="1" x14ac:dyDescent="0.3">
      <c r="R293" s="98"/>
      <c r="S293" s="118"/>
      <c r="T293" s="333" t="s">
        <v>300</v>
      </c>
      <c r="U293" s="334"/>
      <c r="V293" s="334"/>
      <c r="W293" s="334"/>
      <c r="X293" s="334"/>
      <c r="Y293" s="334"/>
      <c r="Z293" s="334"/>
      <c r="AA293" s="334"/>
      <c r="AB293" s="334"/>
      <c r="AC293" s="334"/>
      <c r="AD293" s="334"/>
      <c r="AE293" s="334"/>
      <c r="AF293" s="335"/>
      <c r="AG293" s="116"/>
      <c r="AH293" s="107"/>
      <c r="AI293" s="118"/>
      <c r="AJ293" s="333" t="s">
        <v>303</v>
      </c>
      <c r="AK293" s="334"/>
      <c r="AL293" s="334"/>
      <c r="AM293" s="334"/>
      <c r="AN293" s="334"/>
      <c r="AO293" s="334"/>
      <c r="AP293" s="334"/>
      <c r="AQ293" s="334"/>
      <c r="AR293" s="334"/>
      <c r="AS293" s="334"/>
      <c r="AT293" s="334"/>
      <c r="AU293" s="334"/>
      <c r="AV293" s="335"/>
      <c r="AW293" s="107"/>
      <c r="AX293" s="117"/>
      <c r="AY293" s="118"/>
      <c r="AZ293" s="107"/>
      <c r="BA293" s="118"/>
      <c r="BB293" s="333" t="s">
        <v>307</v>
      </c>
      <c r="BC293" s="334"/>
      <c r="BD293" s="334"/>
      <c r="BE293" s="334"/>
      <c r="BF293" s="334"/>
      <c r="BG293" s="334"/>
      <c r="BH293" s="334"/>
      <c r="BI293" s="334"/>
      <c r="BJ293" s="334"/>
      <c r="BK293" s="334"/>
      <c r="BL293" s="334"/>
      <c r="BM293" s="334"/>
      <c r="BN293" s="335"/>
      <c r="BO293" s="107"/>
      <c r="BP293" s="107"/>
      <c r="BQ293" s="118"/>
      <c r="BR293" s="333" t="s">
        <v>310</v>
      </c>
      <c r="BS293" s="334"/>
      <c r="BT293" s="334"/>
      <c r="BU293" s="334"/>
      <c r="BV293" s="334"/>
      <c r="BW293" s="334"/>
      <c r="BX293" s="334"/>
      <c r="BY293" s="334"/>
      <c r="BZ293" s="334"/>
      <c r="CA293" s="334"/>
      <c r="CB293" s="334"/>
      <c r="CC293" s="334"/>
      <c r="CD293" s="335"/>
      <c r="CE293" s="107"/>
    </row>
    <row r="294" spans="18:83" x14ac:dyDescent="0.3">
      <c r="R294" s="98"/>
      <c r="S294" s="120"/>
      <c r="T294" s="336"/>
      <c r="U294" s="337"/>
      <c r="V294" s="337"/>
      <c r="W294" s="337"/>
      <c r="X294" s="337"/>
      <c r="Y294" s="337"/>
      <c r="Z294" s="337"/>
      <c r="AA294" s="337"/>
      <c r="AB294" s="337"/>
      <c r="AC294" s="337"/>
      <c r="AD294" s="337"/>
      <c r="AE294" s="337"/>
      <c r="AF294" s="338"/>
      <c r="AG294" s="116"/>
      <c r="AH294" s="107"/>
      <c r="AI294" s="120"/>
      <c r="AJ294" s="336"/>
      <c r="AK294" s="337"/>
      <c r="AL294" s="337"/>
      <c r="AM294" s="337"/>
      <c r="AN294" s="337"/>
      <c r="AO294" s="337"/>
      <c r="AP294" s="337"/>
      <c r="AQ294" s="337"/>
      <c r="AR294" s="337"/>
      <c r="AS294" s="337"/>
      <c r="AT294" s="337"/>
      <c r="AU294" s="337"/>
      <c r="AV294" s="338"/>
      <c r="AW294" s="107"/>
      <c r="AX294" s="117"/>
      <c r="AY294" s="118"/>
      <c r="AZ294" s="107"/>
      <c r="BA294" s="120"/>
      <c r="BB294" s="336"/>
      <c r="BC294" s="337"/>
      <c r="BD294" s="337"/>
      <c r="BE294" s="337"/>
      <c r="BF294" s="337"/>
      <c r="BG294" s="337"/>
      <c r="BH294" s="337"/>
      <c r="BI294" s="337"/>
      <c r="BJ294" s="337"/>
      <c r="BK294" s="337"/>
      <c r="BL294" s="337"/>
      <c r="BM294" s="337"/>
      <c r="BN294" s="338"/>
      <c r="BO294" s="107"/>
      <c r="BP294" s="107"/>
      <c r="BQ294" s="120"/>
      <c r="BR294" s="336"/>
      <c r="BS294" s="337"/>
      <c r="BT294" s="337"/>
      <c r="BU294" s="337"/>
      <c r="BV294" s="337"/>
      <c r="BW294" s="337"/>
      <c r="BX294" s="337"/>
      <c r="BY294" s="337"/>
      <c r="BZ294" s="337"/>
      <c r="CA294" s="337"/>
      <c r="CB294" s="337"/>
      <c r="CC294" s="337"/>
      <c r="CD294" s="338"/>
      <c r="CE294" s="107"/>
    </row>
    <row r="295" spans="18:83" x14ac:dyDescent="0.3">
      <c r="R295" s="98"/>
      <c r="S295" s="118"/>
      <c r="T295" s="336"/>
      <c r="U295" s="337"/>
      <c r="V295" s="337"/>
      <c r="W295" s="337"/>
      <c r="X295" s="337"/>
      <c r="Y295" s="337"/>
      <c r="Z295" s="337"/>
      <c r="AA295" s="337"/>
      <c r="AB295" s="337"/>
      <c r="AC295" s="337"/>
      <c r="AD295" s="337"/>
      <c r="AE295" s="337"/>
      <c r="AF295" s="338"/>
      <c r="AG295" s="116"/>
      <c r="AH295" s="107"/>
      <c r="AI295" s="118"/>
      <c r="AJ295" s="336"/>
      <c r="AK295" s="337"/>
      <c r="AL295" s="337"/>
      <c r="AM295" s="337"/>
      <c r="AN295" s="337"/>
      <c r="AO295" s="337"/>
      <c r="AP295" s="337"/>
      <c r="AQ295" s="337"/>
      <c r="AR295" s="337"/>
      <c r="AS295" s="337"/>
      <c r="AT295" s="337"/>
      <c r="AU295" s="337"/>
      <c r="AV295" s="338"/>
      <c r="AW295" s="107"/>
      <c r="AX295" s="117"/>
      <c r="AY295" s="118"/>
      <c r="AZ295" s="107"/>
      <c r="BA295" s="118"/>
      <c r="BB295" s="336"/>
      <c r="BC295" s="337"/>
      <c r="BD295" s="337"/>
      <c r="BE295" s="337"/>
      <c r="BF295" s="337"/>
      <c r="BG295" s="337"/>
      <c r="BH295" s="337"/>
      <c r="BI295" s="337"/>
      <c r="BJ295" s="337"/>
      <c r="BK295" s="337"/>
      <c r="BL295" s="337"/>
      <c r="BM295" s="337"/>
      <c r="BN295" s="338"/>
      <c r="BO295" s="107"/>
      <c r="BP295" s="107"/>
      <c r="BQ295" s="118"/>
      <c r="BR295" s="336"/>
      <c r="BS295" s="337"/>
      <c r="BT295" s="337"/>
      <c r="BU295" s="337"/>
      <c r="BV295" s="337"/>
      <c r="BW295" s="337"/>
      <c r="BX295" s="337"/>
      <c r="BY295" s="337"/>
      <c r="BZ295" s="337"/>
      <c r="CA295" s="337"/>
      <c r="CB295" s="337"/>
      <c r="CC295" s="337"/>
      <c r="CD295" s="338"/>
      <c r="CE295" s="107"/>
    </row>
    <row r="296" spans="18:83" x14ac:dyDescent="0.3">
      <c r="R296" s="98"/>
      <c r="S296" s="118"/>
      <c r="T296" s="339"/>
      <c r="U296" s="340"/>
      <c r="V296" s="340"/>
      <c r="W296" s="340"/>
      <c r="X296" s="340"/>
      <c r="Y296" s="340"/>
      <c r="Z296" s="340"/>
      <c r="AA296" s="340"/>
      <c r="AB296" s="340"/>
      <c r="AC296" s="340"/>
      <c r="AD296" s="340"/>
      <c r="AE296" s="340"/>
      <c r="AF296" s="341"/>
      <c r="AG296" s="116"/>
      <c r="AH296" s="107"/>
      <c r="AI296" s="118"/>
      <c r="AJ296" s="339"/>
      <c r="AK296" s="340"/>
      <c r="AL296" s="340"/>
      <c r="AM296" s="340"/>
      <c r="AN296" s="340"/>
      <c r="AO296" s="340"/>
      <c r="AP296" s="340"/>
      <c r="AQ296" s="340"/>
      <c r="AR296" s="340"/>
      <c r="AS296" s="340"/>
      <c r="AT296" s="340"/>
      <c r="AU296" s="340"/>
      <c r="AV296" s="341"/>
      <c r="AW296" s="107"/>
      <c r="AX296" s="117"/>
      <c r="AY296" s="118"/>
      <c r="AZ296" s="107"/>
      <c r="BA296" s="118"/>
      <c r="BB296" s="339"/>
      <c r="BC296" s="340"/>
      <c r="BD296" s="340"/>
      <c r="BE296" s="340"/>
      <c r="BF296" s="340"/>
      <c r="BG296" s="340"/>
      <c r="BH296" s="340"/>
      <c r="BI296" s="340"/>
      <c r="BJ296" s="340"/>
      <c r="BK296" s="340"/>
      <c r="BL296" s="340"/>
      <c r="BM296" s="340"/>
      <c r="BN296" s="341"/>
      <c r="BO296" s="107"/>
      <c r="BP296" s="107"/>
      <c r="BQ296" s="118"/>
      <c r="BR296" s="339"/>
      <c r="BS296" s="340"/>
      <c r="BT296" s="340"/>
      <c r="BU296" s="340"/>
      <c r="BV296" s="340"/>
      <c r="BW296" s="340"/>
      <c r="BX296" s="340"/>
      <c r="BY296" s="340"/>
      <c r="BZ296" s="340"/>
      <c r="CA296" s="340"/>
      <c r="CB296" s="340"/>
      <c r="CC296" s="340"/>
      <c r="CD296" s="341"/>
      <c r="CE296" s="107"/>
    </row>
    <row r="297" spans="18:83" x14ac:dyDescent="0.3">
      <c r="R297" s="98"/>
      <c r="S297" s="118"/>
      <c r="T297" s="123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17"/>
      <c r="AF297" s="117"/>
      <c r="AG297" s="116"/>
      <c r="AH297" s="107"/>
      <c r="AI297" s="118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16"/>
      <c r="AV297" s="116"/>
      <c r="AW297" s="107"/>
      <c r="AX297" s="117"/>
      <c r="AY297" s="118"/>
      <c r="AZ297" s="107"/>
      <c r="BA297" s="118"/>
      <c r="BB297" s="122"/>
      <c r="BC297" s="122"/>
      <c r="BD297" s="122"/>
      <c r="BE297" s="122"/>
      <c r="BF297" s="122"/>
      <c r="BG297" s="122"/>
      <c r="BH297" s="122"/>
      <c r="BI297" s="122"/>
      <c r="BJ297" s="122"/>
      <c r="BK297" s="122"/>
      <c r="BL297" s="122"/>
      <c r="BM297" s="116"/>
      <c r="BN297" s="116"/>
      <c r="BO297" s="107"/>
      <c r="BP297" s="107"/>
      <c r="BQ297" s="118"/>
      <c r="BR297" s="122"/>
      <c r="BS297" s="122"/>
      <c r="BT297" s="122"/>
      <c r="BU297" s="122"/>
      <c r="BV297" s="122"/>
      <c r="BW297" s="122"/>
      <c r="BX297" s="122"/>
      <c r="BY297" s="122"/>
      <c r="BZ297" s="122"/>
      <c r="CA297" s="122"/>
      <c r="CB297" s="122"/>
      <c r="CC297" s="116"/>
      <c r="CD297" s="116"/>
      <c r="CE297" s="107"/>
    </row>
    <row r="298" spans="18:83" ht="15" customHeight="1" x14ac:dyDescent="0.3">
      <c r="R298" s="98"/>
      <c r="S298" s="118"/>
      <c r="T298" s="333" t="s">
        <v>301</v>
      </c>
      <c r="U298" s="334"/>
      <c r="V298" s="334"/>
      <c r="W298" s="334"/>
      <c r="X298" s="334"/>
      <c r="Y298" s="334"/>
      <c r="Z298" s="334"/>
      <c r="AA298" s="334"/>
      <c r="AB298" s="334"/>
      <c r="AC298" s="334"/>
      <c r="AD298" s="334"/>
      <c r="AE298" s="334"/>
      <c r="AF298" s="335"/>
      <c r="AG298" s="116"/>
      <c r="AH298" s="107"/>
      <c r="AI298" s="118"/>
      <c r="AJ298" s="333" t="s">
        <v>304</v>
      </c>
      <c r="AK298" s="334"/>
      <c r="AL298" s="334"/>
      <c r="AM298" s="334"/>
      <c r="AN298" s="334"/>
      <c r="AO298" s="334"/>
      <c r="AP298" s="334"/>
      <c r="AQ298" s="334"/>
      <c r="AR298" s="334"/>
      <c r="AS298" s="334"/>
      <c r="AT298" s="334"/>
      <c r="AU298" s="334"/>
      <c r="AV298" s="335"/>
      <c r="AW298" s="107"/>
      <c r="AX298" s="117"/>
      <c r="AY298" s="118"/>
      <c r="AZ298" s="107"/>
      <c r="BA298" s="118"/>
      <c r="BB298" s="333" t="s">
        <v>308</v>
      </c>
      <c r="BC298" s="334"/>
      <c r="BD298" s="334"/>
      <c r="BE298" s="334"/>
      <c r="BF298" s="334"/>
      <c r="BG298" s="334"/>
      <c r="BH298" s="334"/>
      <c r="BI298" s="334"/>
      <c r="BJ298" s="334"/>
      <c r="BK298" s="334"/>
      <c r="BL298" s="334"/>
      <c r="BM298" s="334"/>
      <c r="BN298" s="335"/>
      <c r="BO298" s="107"/>
      <c r="BP298" s="107"/>
      <c r="BQ298" s="118"/>
      <c r="BR298" s="333" t="s">
        <v>311</v>
      </c>
      <c r="BS298" s="334"/>
      <c r="BT298" s="334"/>
      <c r="BU298" s="334"/>
      <c r="BV298" s="334"/>
      <c r="BW298" s="334"/>
      <c r="BX298" s="334"/>
      <c r="BY298" s="334"/>
      <c r="BZ298" s="334"/>
      <c r="CA298" s="334"/>
      <c r="CB298" s="334"/>
      <c r="CC298" s="334"/>
      <c r="CD298" s="335"/>
      <c r="CE298" s="107"/>
    </row>
    <row r="299" spans="18:83" x14ac:dyDescent="0.3">
      <c r="R299" s="98"/>
      <c r="S299" s="120"/>
      <c r="T299" s="336"/>
      <c r="U299" s="337"/>
      <c r="V299" s="337"/>
      <c r="W299" s="337"/>
      <c r="X299" s="337"/>
      <c r="Y299" s="337"/>
      <c r="Z299" s="337"/>
      <c r="AA299" s="337"/>
      <c r="AB299" s="337"/>
      <c r="AC299" s="337"/>
      <c r="AD299" s="337"/>
      <c r="AE299" s="337"/>
      <c r="AF299" s="338"/>
      <c r="AG299" s="116"/>
      <c r="AH299" s="107"/>
      <c r="AI299" s="120"/>
      <c r="AJ299" s="336"/>
      <c r="AK299" s="337"/>
      <c r="AL299" s="337"/>
      <c r="AM299" s="337"/>
      <c r="AN299" s="337"/>
      <c r="AO299" s="337"/>
      <c r="AP299" s="337"/>
      <c r="AQ299" s="337"/>
      <c r="AR299" s="337"/>
      <c r="AS299" s="337"/>
      <c r="AT299" s="337"/>
      <c r="AU299" s="337"/>
      <c r="AV299" s="338"/>
      <c r="AW299" s="107"/>
      <c r="AX299" s="117"/>
      <c r="AY299" s="118"/>
      <c r="AZ299" s="107"/>
      <c r="BA299" s="120"/>
      <c r="BB299" s="336"/>
      <c r="BC299" s="337"/>
      <c r="BD299" s="337"/>
      <c r="BE299" s="337"/>
      <c r="BF299" s="337"/>
      <c r="BG299" s="337"/>
      <c r="BH299" s="337"/>
      <c r="BI299" s="337"/>
      <c r="BJ299" s="337"/>
      <c r="BK299" s="337"/>
      <c r="BL299" s="337"/>
      <c r="BM299" s="337"/>
      <c r="BN299" s="338"/>
      <c r="BO299" s="107"/>
      <c r="BP299" s="107"/>
      <c r="BQ299" s="120"/>
      <c r="BR299" s="336"/>
      <c r="BS299" s="337"/>
      <c r="BT299" s="337"/>
      <c r="BU299" s="337"/>
      <c r="BV299" s="337"/>
      <c r="BW299" s="337"/>
      <c r="BX299" s="337"/>
      <c r="BY299" s="337"/>
      <c r="BZ299" s="337"/>
      <c r="CA299" s="337"/>
      <c r="CB299" s="337"/>
      <c r="CC299" s="337"/>
      <c r="CD299" s="338"/>
      <c r="CE299" s="107"/>
    </row>
    <row r="300" spans="18:83" x14ac:dyDescent="0.3">
      <c r="R300" s="98"/>
      <c r="S300" s="125"/>
      <c r="T300" s="336"/>
      <c r="U300" s="337"/>
      <c r="V300" s="337"/>
      <c r="W300" s="337"/>
      <c r="X300" s="337"/>
      <c r="Y300" s="337"/>
      <c r="Z300" s="337"/>
      <c r="AA300" s="337"/>
      <c r="AB300" s="337"/>
      <c r="AC300" s="337"/>
      <c r="AD300" s="337"/>
      <c r="AE300" s="337"/>
      <c r="AF300" s="338"/>
      <c r="AG300" s="116"/>
      <c r="AH300" s="107"/>
      <c r="AI300" s="125"/>
      <c r="AJ300" s="336"/>
      <c r="AK300" s="337"/>
      <c r="AL300" s="337"/>
      <c r="AM300" s="337"/>
      <c r="AN300" s="337"/>
      <c r="AO300" s="337"/>
      <c r="AP300" s="337"/>
      <c r="AQ300" s="337"/>
      <c r="AR300" s="337"/>
      <c r="AS300" s="337"/>
      <c r="AT300" s="337"/>
      <c r="AU300" s="337"/>
      <c r="AV300" s="338"/>
      <c r="AW300" s="107"/>
      <c r="AX300" s="117"/>
      <c r="AY300" s="118"/>
      <c r="AZ300" s="107"/>
      <c r="BA300" s="125"/>
      <c r="BB300" s="336"/>
      <c r="BC300" s="337"/>
      <c r="BD300" s="337"/>
      <c r="BE300" s="337"/>
      <c r="BF300" s="337"/>
      <c r="BG300" s="337"/>
      <c r="BH300" s="337"/>
      <c r="BI300" s="337"/>
      <c r="BJ300" s="337"/>
      <c r="BK300" s="337"/>
      <c r="BL300" s="337"/>
      <c r="BM300" s="337"/>
      <c r="BN300" s="338"/>
      <c r="BO300" s="107"/>
      <c r="BP300" s="107"/>
      <c r="BQ300" s="125"/>
      <c r="BR300" s="336"/>
      <c r="BS300" s="337"/>
      <c r="BT300" s="337"/>
      <c r="BU300" s="337"/>
      <c r="BV300" s="337"/>
      <c r="BW300" s="337"/>
      <c r="BX300" s="337"/>
      <c r="BY300" s="337"/>
      <c r="BZ300" s="337"/>
      <c r="CA300" s="337"/>
      <c r="CB300" s="337"/>
      <c r="CC300" s="337"/>
      <c r="CD300" s="338"/>
      <c r="CE300" s="107"/>
    </row>
    <row r="301" spans="18:83" x14ac:dyDescent="0.3">
      <c r="R301" s="98"/>
      <c r="S301" s="118"/>
      <c r="T301" s="339"/>
      <c r="U301" s="340"/>
      <c r="V301" s="340"/>
      <c r="W301" s="340"/>
      <c r="X301" s="340"/>
      <c r="Y301" s="340"/>
      <c r="Z301" s="340"/>
      <c r="AA301" s="340"/>
      <c r="AB301" s="340"/>
      <c r="AC301" s="340"/>
      <c r="AD301" s="340"/>
      <c r="AE301" s="340"/>
      <c r="AF301" s="341"/>
      <c r="AG301" s="116"/>
      <c r="AH301" s="107"/>
      <c r="AI301" s="118"/>
      <c r="AJ301" s="339"/>
      <c r="AK301" s="340"/>
      <c r="AL301" s="340"/>
      <c r="AM301" s="340"/>
      <c r="AN301" s="340"/>
      <c r="AO301" s="340"/>
      <c r="AP301" s="340"/>
      <c r="AQ301" s="340"/>
      <c r="AR301" s="340"/>
      <c r="AS301" s="340"/>
      <c r="AT301" s="340"/>
      <c r="AU301" s="340"/>
      <c r="AV301" s="341"/>
      <c r="AW301" s="107"/>
      <c r="AX301" s="117"/>
      <c r="AY301" s="118"/>
      <c r="AZ301" s="107"/>
      <c r="BA301" s="118"/>
      <c r="BB301" s="339"/>
      <c r="BC301" s="340"/>
      <c r="BD301" s="340"/>
      <c r="BE301" s="340"/>
      <c r="BF301" s="340"/>
      <c r="BG301" s="340"/>
      <c r="BH301" s="340"/>
      <c r="BI301" s="340"/>
      <c r="BJ301" s="340"/>
      <c r="BK301" s="340"/>
      <c r="BL301" s="340"/>
      <c r="BM301" s="340"/>
      <c r="BN301" s="341"/>
      <c r="BO301" s="107"/>
      <c r="BP301" s="107"/>
      <c r="BQ301" s="118"/>
      <c r="BR301" s="339"/>
      <c r="BS301" s="340"/>
      <c r="BT301" s="340"/>
      <c r="BU301" s="340"/>
      <c r="BV301" s="340"/>
      <c r="BW301" s="340"/>
      <c r="BX301" s="340"/>
      <c r="BY301" s="340"/>
      <c r="BZ301" s="340"/>
      <c r="CA301" s="340"/>
      <c r="CB301" s="340"/>
      <c r="CC301" s="340"/>
      <c r="CD301" s="341"/>
      <c r="CE301" s="107"/>
    </row>
    <row r="302" spans="18:83" x14ac:dyDescent="0.3">
      <c r="R302" s="98"/>
      <c r="S302" s="118"/>
      <c r="T302" s="122"/>
      <c r="U302" s="122"/>
      <c r="V302" s="122"/>
      <c r="W302" s="122"/>
      <c r="X302" s="122"/>
      <c r="Y302" s="122"/>
      <c r="Z302" s="122"/>
      <c r="AA302" s="122"/>
      <c r="AB302" s="122"/>
      <c r="AC302" s="122"/>
      <c r="AD302" s="122"/>
      <c r="AE302" s="116"/>
      <c r="AF302" s="116"/>
      <c r="AG302" s="116"/>
      <c r="AH302" s="107"/>
      <c r="AI302" s="118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123"/>
      <c r="AT302" s="123"/>
      <c r="AU302" s="117"/>
      <c r="AV302" s="117"/>
      <c r="AW302" s="107"/>
      <c r="AX302" s="117"/>
      <c r="AY302" s="118"/>
      <c r="AZ302" s="107"/>
      <c r="BA302" s="118"/>
      <c r="BB302" s="122"/>
      <c r="BC302" s="122"/>
      <c r="BD302" s="122"/>
      <c r="BE302" s="122"/>
      <c r="BF302" s="122"/>
      <c r="BG302" s="122"/>
      <c r="BH302" s="122"/>
      <c r="BI302" s="122"/>
      <c r="BJ302" s="122"/>
      <c r="BK302" s="122"/>
      <c r="BL302" s="122"/>
      <c r="BM302" s="116"/>
      <c r="BN302" s="116"/>
      <c r="BO302" s="107"/>
      <c r="BP302" s="107"/>
      <c r="BQ302" s="118"/>
      <c r="BR302" s="122"/>
      <c r="BS302" s="122"/>
      <c r="BT302" s="122"/>
      <c r="BU302" s="122"/>
      <c r="BV302" s="122"/>
      <c r="BW302" s="122"/>
      <c r="BX302" s="122"/>
      <c r="BY302" s="122"/>
      <c r="BZ302" s="122"/>
      <c r="CA302" s="122"/>
      <c r="CB302" s="122"/>
      <c r="CC302" s="116"/>
      <c r="CD302" s="116"/>
      <c r="CE302" s="107"/>
    </row>
    <row r="303" spans="18:83" ht="15" customHeight="1" x14ac:dyDescent="0.3">
      <c r="R303" s="98"/>
      <c r="S303" s="118"/>
      <c r="T303" s="333" t="s">
        <v>302</v>
      </c>
      <c r="U303" s="334"/>
      <c r="V303" s="334"/>
      <c r="W303" s="334"/>
      <c r="X303" s="334"/>
      <c r="Y303" s="334"/>
      <c r="Z303" s="334"/>
      <c r="AA303" s="334"/>
      <c r="AB303" s="334"/>
      <c r="AC303" s="334"/>
      <c r="AD303" s="334"/>
      <c r="AE303" s="334"/>
      <c r="AF303" s="335"/>
      <c r="AG303" s="117"/>
      <c r="AH303" s="107"/>
      <c r="AI303" s="118"/>
      <c r="AJ303" s="342" t="s">
        <v>305</v>
      </c>
      <c r="AK303" s="343"/>
      <c r="AL303" s="343"/>
      <c r="AM303" s="343"/>
      <c r="AN303" s="343"/>
      <c r="AO303" s="343"/>
      <c r="AP303" s="343"/>
      <c r="AQ303" s="343"/>
      <c r="AR303" s="343"/>
      <c r="AS303" s="343"/>
      <c r="AT303" s="343"/>
      <c r="AU303" s="343"/>
      <c r="AV303" s="344"/>
      <c r="AW303" s="107"/>
      <c r="AX303" s="117"/>
      <c r="AY303" s="118"/>
      <c r="AZ303" s="107"/>
      <c r="BA303" s="118"/>
      <c r="BB303" s="333" t="s">
        <v>309</v>
      </c>
      <c r="BC303" s="334"/>
      <c r="BD303" s="334"/>
      <c r="BE303" s="334"/>
      <c r="BF303" s="334"/>
      <c r="BG303" s="334"/>
      <c r="BH303" s="334"/>
      <c r="BI303" s="334"/>
      <c r="BJ303" s="334"/>
      <c r="BK303" s="334"/>
      <c r="BL303" s="334"/>
      <c r="BM303" s="334"/>
      <c r="BN303" s="335"/>
      <c r="BO303" s="107"/>
      <c r="BP303" s="107"/>
      <c r="BQ303" s="118"/>
      <c r="BR303" s="333" t="s">
        <v>312</v>
      </c>
      <c r="BS303" s="334"/>
      <c r="BT303" s="334"/>
      <c r="BU303" s="334"/>
      <c r="BV303" s="334"/>
      <c r="BW303" s="334"/>
      <c r="BX303" s="334"/>
      <c r="BY303" s="334"/>
      <c r="BZ303" s="334"/>
      <c r="CA303" s="334"/>
      <c r="CB303" s="334"/>
      <c r="CC303" s="334"/>
      <c r="CD303" s="335"/>
      <c r="CE303" s="107"/>
    </row>
    <row r="304" spans="18:83" x14ac:dyDescent="0.3">
      <c r="R304" s="99"/>
      <c r="S304" s="120"/>
      <c r="T304" s="336"/>
      <c r="U304" s="337"/>
      <c r="V304" s="337"/>
      <c r="W304" s="337"/>
      <c r="X304" s="337"/>
      <c r="Y304" s="337"/>
      <c r="Z304" s="337"/>
      <c r="AA304" s="337"/>
      <c r="AB304" s="337"/>
      <c r="AC304" s="337"/>
      <c r="AD304" s="337"/>
      <c r="AE304" s="337"/>
      <c r="AF304" s="338"/>
      <c r="AG304" s="117"/>
      <c r="AH304" s="107"/>
      <c r="AI304" s="120"/>
      <c r="AJ304" s="345"/>
      <c r="AK304" s="346"/>
      <c r="AL304" s="346"/>
      <c r="AM304" s="346"/>
      <c r="AN304" s="346"/>
      <c r="AO304" s="346"/>
      <c r="AP304" s="346"/>
      <c r="AQ304" s="346"/>
      <c r="AR304" s="346"/>
      <c r="AS304" s="346"/>
      <c r="AT304" s="346"/>
      <c r="AU304" s="346"/>
      <c r="AV304" s="347"/>
      <c r="AW304" s="107"/>
      <c r="AX304" s="117"/>
      <c r="AY304" s="118"/>
      <c r="AZ304" s="107"/>
      <c r="BA304" s="120"/>
      <c r="BB304" s="336"/>
      <c r="BC304" s="337"/>
      <c r="BD304" s="337"/>
      <c r="BE304" s="337"/>
      <c r="BF304" s="337"/>
      <c r="BG304" s="337"/>
      <c r="BH304" s="337"/>
      <c r="BI304" s="337"/>
      <c r="BJ304" s="337"/>
      <c r="BK304" s="337"/>
      <c r="BL304" s="337"/>
      <c r="BM304" s="337"/>
      <c r="BN304" s="338"/>
      <c r="BO304" s="107"/>
      <c r="BP304" s="107"/>
      <c r="BQ304" s="120"/>
      <c r="BR304" s="336"/>
      <c r="BS304" s="337"/>
      <c r="BT304" s="337"/>
      <c r="BU304" s="337"/>
      <c r="BV304" s="337"/>
      <c r="BW304" s="337"/>
      <c r="BX304" s="337"/>
      <c r="BY304" s="337"/>
      <c r="BZ304" s="337"/>
      <c r="CA304" s="337"/>
      <c r="CB304" s="337"/>
      <c r="CC304" s="337"/>
      <c r="CD304" s="338"/>
      <c r="CE304" s="107"/>
    </row>
    <row r="305" spans="18:83" x14ac:dyDescent="0.3">
      <c r="R305" s="117"/>
      <c r="S305" s="117"/>
      <c r="T305" s="336"/>
      <c r="U305" s="337"/>
      <c r="V305" s="337"/>
      <c r="W305" s="337"/>
      <c r="X305" s="337"/>
      <c r="Y305" s="337"/>
      <c r="Z305" s="337"/>
      <c r="AA305" s="337"/>
      <c r="AB305" s="337"/>
      <c r="AC305" s="337"/>
      <c r="AD305" s="337"/>
      <c r="AE305" s="337"/>
      <c r="AF305" s="338"/>
      <c r="AG305" s="117"/>
      <c r="AH305" s="137"/>
      <c r="AI305" s="118"/>
      <c r="AJ305" s="345"/>
      <c r="AK305" s="346"/>
      <c r="AL305" s="346"/>
      <c r="AM305" s="346"/>
      <c r="AN305" s="346"/>
      <c r="AO305" s="346"/>
      <c r="AP305" s="346"/>
      <c r="AQ305" s="346"/>
      <c r="AR305" s="346"/>
      <c r="AS305" s="346"/>
      <c r="AT305" s="346"/>
      <c r="AU305" s="346"/>
      <c r="AV305" s="347"/>
      <c r="AW305" s="107"/>
      <c r="AX305" s="117"/>
      <c r="AY305" s="118"/>
      <c r="AZ305" s="137"/>
      <c r="BA305" s="117"/>
      <c r="BB305" s="336"/>
      <c r="BC305" s="337"/>
      <c r="BD305" s="337"/>
      <c r="BE305" s="337"/>
      <c r="BF305" s="337"/>
      <c r="BG305" s="337"/>
      <c r="BH305" s="337"/>
      <c r="BI305" s="337"/>
      <c r="BJ305" s="337"/>
      <c r="BK305" s="337"/>
      <c r="BL305" s="337"/>
      <c r="BM305" s="337"/>
      <c r="BN305" s="338"/>
      <c r="BO305" s="107"/>
      <c r="BP305" s="137"/>
      <c r="BQ305" s="117"/>
      <c r="BR305" s="336"/>
      <c r="BS305" s="337"/>
      <c r="BT305" s="337"/>
      <c r="BU305" s="337"/>
      <c r="BV305" s="337"/>
      <c r="BW305" s="337"/>
      <c r="BX305" s="337"/>
      <c r="BY305" s="337"/>
      <c r="BZ305" s="337"/>
      <c r="CA305" s="337"/>
      <c r="CB305" s="337"/>
      <c r="CC305" s="337"/>
      <c r="CD305" s="338"/>
      <c r="CE305" s="107"/>
    </row>
    <row r="306" spans="18:83" x14ac:dyDescent="0.3">
      <c r="R306" s="117"/>
      <c r="S306" s="117"/>
      <c r="T306" s="339"/>
      <c r="U306" s="340"/>
      <c r="V306" s="340"/>
      <c r="W306" s="340"/>
      <c r="X306" s="340"/>
      <c r="Y306" s="340"/>
      <c r="Z306" s="340"/>
      <c r="AA306" s="340"/>
      <c r="AB306" s="340"/>
      <c r="AC306" s="340"/>
      <c r="AD306" s="340"/>
      <c r="AE306" s="340"/>
      <c r="AF306" s="341"/>
      <c r="AG306" s="117"/>
      <c r="AH306" s="137"/>
      <c r="AI306" s="118"/>
      <c r="AJ306" s="348"/>
      <c r="AK306" s="349"/>
      <c r="AL306" s="349"/>
      <c r="AM306" s="349"/>
      <c r="AN306" s="349"/>
      <c r="AO306" s="349"/>
      <c r="AP306" s="349"/>
      <c r="AQ306" s="349"/>
      <c r="AR306" s="349"/>
      <c r="AS306" s="349"/>
      <c r="AT306" s="349"/>
      <c r="AU306" s="349"/>
      <c r="AV306" s="350"/>
      <c r="AW306" s="107"/>
      <c r="AX306" s="117"/>
      <c r="AY306" s="118"/>
      <c r="AZ306" s="137"/>
      <c r="BA306" s="117"/>
      <c r="BB306" s="339"/>
      <c r="BC306" s="340"/>
      <c r="BD306" s="340"/>
      <c r="BE306" s="340"/>
      <c r="BF306" s="340"/>
      <c r="BG306" s="340"/>
      <c r="BH306" s="340"/>
      <c r="BI306" s="340"/>
      <c r="BJ306" s="340"/>
      <c r="BK306" s="340"/>
      <c r="BL306" s="340"/>
      <c r="BM306" s="340"/>
      <c r="BN306" s="341"/>
      <c r="BO306" s="107"/>
      <c r="BP306" s="137"/>
      <c r="BQ306" s="117"/>
      <c r="BR306" s="339"/>
      <c r="BS306" s="340"/>
      <c r="BT306" s="340"/>
      <c r="BU306" s="340"/>
      <c r="BV306" s="340"/>
      <c r="BW306" s="340"/>
      <c r="BX306" s="340"/>
      <c r="BY306" s="340"/>
      <c r="BZ306" s="340"/>
      <c r="CA306" s="340"/>
      <c r="CB306" s="340"/>
      <c r="CC306" s="340"/>
      <c r="CD306" s="341"/>
      <c r="CE306" s="107"/>
    </row>
    <row r="307" spans="18:83" x14ac:dyDescent="0.3">
      <c r="R307" s="99"/>
      <c r="S307" s="117"/>
      <c r="T307" s="122"/>
      <c r="U307" s="122"/>
      <c r="V307" s="122"/>
      <c r="W307" s="122"/>
      <c r="X307" s="122"/>
      <c r="Y307" s="122"/>
      <c r="Z307" s="122"/>
      <c r="AA307" s="122"/>
      <c r="AB307" s="122"/>
      <c r="AC307" s="122"/>
      <c r="AD307" s="122"/>
      <c r="AE307" s="116"/>
      <c r="AF307" s="116"/>
      <c r="AG307" s="99"/>
      <c r="AH307" s="137"/>
      <c r="AI307" s="118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16"/>
      <c r="AV307" s="116"/>
      <c r="AW307" s="107"/>
      <c r="AX307" s="99"/>
      <c r="AY307" s="102"/>
      <c r="AZ307" s="137"/>
      <c r="BA307" s="117"/>
      <c r="BB307" s="122"/>
      <c r="BC307" s="122"/>
      <c r="BD307" s="122"/>
      <c r="BE307" s="122"/>
      <c r="BF307" s="122"/>
      <c r="BG307" s="122"/>
      <c r="BH307" s="122"/>
      <c r="BI307" s="122"/>
      <c r="BJ307" s="122"/>
      <c r="BK307" s="122"/>
      <c r="BL307" s="122"/>
      <c r="BM307" s="116"/>
      <c r="BN307" s="116"/>
      <c r="BO307" s="107"/>
      <c r="BP307" s="137"/>
      <c r="BQ307" s="117"/>
      <c r="BR307" s="122"/>
      <c r="BS307" s="122"/>
      <c r="BT307" s="122"/>
      <c r="BU307" s="122"/>
      <c r="BV307" s="122"/>
      <c r="BW307" s="122"/>
      <c r="BX307" s="122"/>
      <c r="BY307" s="122"/>
      <c r="BZ307" s="122"/>
      <c r="CA307" s="122"/>
      <c r="CB307" s="122"/>
      <c r="CC307" s="116"/>
      <c r="CD307" s="116"/>
      <c r="CE307" s="107"/>
    </row>
    <row r="308" spans="18:83" ht="15" customHeight="1" x14ac:dyDescent="0.3">
      <c r="R308" s="99"/>
      <c r="S308" s="117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98"/>
      <c r="AH308" s="137"/>
      <c r="AI308" s="118"/>
      <c r="AJ308" s="333" t="s">
        <v>306</v>
      </c>
      <c r="AK308" s="334"/>
      <c r="AL308" s="334"/>
      <c r="AM308" s="334"/>
      <c r="AN308" s="334"/>
      <c r="AO308" s="334"/>
      <c r="AP308" s="334"/>
      <c r="AQ308" s="334"/>
      <c r="AR308" s="334"/>
      <c r="AS308" s="334"/>
      <c r="AT308" s="334"/>
      <c r="AU308" s="334"/>
      <c r="AV308" s="335"/>
      <c r="AW308" s="107"/>
      <c r="AX308" s="99"/>
      <c r="AY308" s="102"/>
      <c r="AZ308" s="137"/>
      <c r="BA308" s="117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07"/>
      <c r="BP308" s="137"/>
      <c r="BQ308" s="117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07"/>
    </row>
    <row r="309" spans="18:83" x14ac:dyDescent="0.3">
      <c r="R309" s="99"/>
      <c r="S309" s="117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98"/>
      <c r="AH309" s="137"/>
      <c r="AI309" s="120"/>
      <c r="AJ309" s="336"/>
      <c r="AK309" s="337"/>
      <c r="AL309" s="337"/>
      <c r="AM309" s="337"/>
      <c r="AN309" s="337"/>
      <c r="AO309" s="337"/>
      <c r="AP309" s="337"/>
      <c r="AQ309" s="337"/>
      <c r="AR309" s="337"/>
      <c r="AS309" s="337"/>
      <c r="AT309" s="337"/>
      <c r="AU309" s="337"/>
      <c r="AV309" s="338"/>
      <c r="AW309" s="107"/>
      <c r="AX309" s="99"/>
      <c r="AY309" s="102"/>
      <c r="AZ309" s="137"/>
      <c r="BA309" s="117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07"/>
      <c r="BP309" s="137"/>
      <c r="BQ309" s="117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07"/>
    </row>
    <row r="310" spans="18:83" x14ac:dyDescent="0.3">
      <c r="R310" s="99"/>
      <c r="S310" s="117"/>
      <c r="T310" s="121"/>
      <c r="U310" s="121"/>
      <c r="V310" s="121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8"/>
      <c r="AH310" s="107"/>
      <c r="AI310" s="117"/>
      <c r="AJ310" s="336"/>
      <c r="AK310" s="337"/>
      <c r="AL310" s="337"/>
      <c r="AM310" s="337"/>
      <c r="AN310" s="337"/>
      <c r="AO310" s="337"/>
      <c r="AP310" s="337"/>
      <c r="AQ310" s="337"/>
      <c r="AR310" s="337"/>
      <c r="AS310" s="337"/>
      <c r="AT310" s="337"/>
      <c r="AU310" s="337"/>
      <c r="AV310" s="338"/>
      <c r="AW310" s="93"/>
      <c r="AX310" s="99"/>
      <c r="AY310" s="102"/>
      <c r="AZ310" s="107"/>
      <c r="BA310" s="117"/>
      <c r="BB310" s="121"/>
      <c r="BC310" s="121"/>
      <c r="BD310" s="121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107"/>
      <c r="BQ310" s="117"/>
      <c r="BR310" s="121"/>
      <c r="BS310" s="121"/>
      <c r="BT310" s="121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</row>
    <row r="311" spans="18:83" x14ac:dyDescent="0.3">
      <c r="R311" s="99"/>
      <c r="S311" s="117"/>
      <c r="T311" s="121"/>
      <c r="U311" s="121"/>
      <c r="V311" s="121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8"/>
      <c r="AH311" s="107"/>
      <c r="AI311" s="117"/>
      <c r="AJ311" s="339"/>
      <c r="AK311" s="340"/>
      <c r="AL311" s="340"/>
      <c r="AM311" s="340"/>
      <c r="AN311" s="340"/>
      <c r="AO311" s="340"/>
      <c r="AP311" s="340"/>
      <c r="AQ311" s="340"/>
      <c r="AR311" s="340"/>
      <c r="AS311" s="340"/>
      <c r="AT311" s="340"/>
      <c r="AU311" s="340"/>
      <c r="AV311" s="341"/>
      <c r="AW311" s="93"/>
      <c r="AX311" s="99"/>
      <c r="AY311" s="102"/>
      <c r="AZ311" s="107"/>
      <c r="BA311" s="117"/>
      <c r="BB311" s="121"/>
      <c r="BC311" s="121"/>
      <c r="BD311" s="121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107"/>
      <c r="BQ311" s="117"/>
      <c r="BR311" s="121"/>
      <c r="BS311" s="121"/>
      <c r="BT311" s="121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</row>
    <row r="312" spans="18:83" x14ac:dyDescent="0.3">
      <c r="R312" s="99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8"/>
      <c r="AH312" s="99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8"/>
      <c r="AX312" s="99"/>
      <c r="AY312" s="102"/>
      <c r="AZ312" s="98"/>
      <c r="BA312" s="99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99"/>
      <c r="BN312" s="99"/>
      <c r="BO312" s="98"/>
      <c r="BP312" s="107"/>
      <c r="BQ312" s="107"/>
      <c r="BR312" s="107"/>
      <c r="BS312" s="107"/>
      <c r="BT312" s="107"/>
      <c r="BU312" s="107"/>
      <c r="BV312" s="107"/>
      <c r="BW312" s="107"/>
      <c r="BX312" s="107"/>
      <c r="BY312" s="107"/>
      <c r="BZ312" s="107"/>
      <c r="CA312" s="107"/>
      <c r="CB312" s="107"/>
      <c r="CC312" s="107"/>
      <c r="CD312" s="107"/>
      <c r="CE312" s="107"/>
    </row>
    <row r="313" spans="18:83" x14ac:dyDescent="0.3">
      <c r="R313" s="98"/>
      <c r="S313" s="99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98"/>
      <c r="AH313" s="99"/>
      <c r="AI313" s="99"/>
      <c r="AJ313" s="99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99"/>
      <c r="AV313" s="99"/>
      <c r="AW313" s="99"/>
      <c r="AX313" s="99"/>
      <c r="AY313" s="102"/>
      <c r="AZ313" s="99"/>
      <c r="BA313" s="99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99"/>
      <c r="BP313" s="107"/>
      <c r="BQ313" s="107"/>
      <c r="BR313" s="107"/>
      <c r="BS313" s="107"/>
      <c r="BT313" s="107"/>
      <c r="BU313" s="107"/>
      <c r="BV313" s="107"/>
      <c r="BW313" s="107"/>
      <c r="BX313" s="107"/>
      <c r="BY313" s="107"/>
      <c r="BZ313" s="107"/>
      <c r="CA313" s="107"/>
      <c r="CB313" s="107"/>
      <c r="CC313" s="107"/>
      <c r="CD313" s="107"/>
      <c r="CE313" s="107"/>
    </row>
    <row r="314" spans="18:83" x14ac:dyDescent="0.3">
      <c r="R314" s="98"/>
      <c r="S314" s="99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83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95"/>
      <c r="BE314" s="95"/>
      <c r="BF314" s="85"/>
      <c r="BG314" s="128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8"/>
      <c r="BY314" s="98"/>
      <c r="BZ314" s="98"/>
      <c r="CA314" s="98"/>
      <c r="CB314" s="98"/>
      <c r="CC314" s="98"/>
      <c r="CD314" s="98"/>
      <c r="CE314" s="98"/>
    </row>
    <row r="315" spans="18:83" x14ac:dyDescent="0.3">
      <c r="R315" s="98"/>
      <c r="S315" s="99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98"/>
      <c r="AH315" s="98"/>
      <c r="AI315" s="98"/>
      <c r="AJ315" s="98"/>
      <c r="AK315" s="98"/>
      <c r="AL315" s="98"/>
      <c r="AM315" s="98"/>
      <c r="AN315" s="98"/>
      <c r="AO315" s="98"/>
      <c r="AP315" s="98"/>
      <c r="AQ315" s="86"/>
      <c r="AR315" s="327" t="s">
        <v>154</v>
      </c>
      <c r="AS315" s="328"/>
      <c r="AT315" s="328"/>
      <c r="AU315" s="328"/>
      <c r="AV315" s="328"/>
      <c r="AW315" s="328"/>
      <c r="AX315" s="328"/>
      <c r="AY315" s="328"/>
      <c r="AZ315" s="328"/>
      <c r="BA315" s="328"/>
      <c r="BB315" s="328"/>
      <c r="BC315" s="328"/>
      <c r="BD315" s="328"/>
      <c r="BE315" s="329"/>
      <c r="BF315" s="87"/>
      <c r="BG315" s="98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8"/>
      <c r="BY315" s="98"/>
      <c r="BZ315" s="98"/>
      <c r="CA315" s="98"/>
      <c r="CB315" s="98"/>
      <c r="CC315" s="98"/>
      <c r="CD315" s="98"/>
      <c r="CE315" s="98"/>
    </row>
    <row r="316" spans="18:83" x14ac:dyDescent="0.3">
      <c r="R316" s="98"/>
      <c r="S316" s="99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86"/>
      <c r="AR316" s="330"/>
      <c r="AS316" s="331"/>
      <c r="AT316" s="331"/>
      <c r="AU316" s="331"/>
      <c r="AV316" s="331"/>
      <c r="AW316" s="331"/>
      <c r="AX316" s="331"/>
      <c r="AY316" s="331"/>
      <c r="AZ316" s="331"/>
      <c r="BA316" s="331"/>
      <c r="BB316" s="331"/>
      <c r="BC316" s="331"/>
      <c r="BD316" s="331"/>
      <c r="BE316" s="332"/>
      <c r="BF316" s="87"/>
      <c r="BG316" s="98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8"/>
      <c r="BY316" s="98"/>
      <c r="BZ316" s="98"/>
      <c r="CA316" s="98"/>
      <c r="CB316" s="98"/>
      <c r="CC316" s="98"/>
      <c r="CD316" s="98"/>
      <c r="CE316" s="98"/>
    </row>
    <row r="317" spans="18:83" x14ac:dyDescent="0.3"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  <c r="AN317" s="98"/>
      <c r="AO317" s="98"/>
      <c r="AP317" s="98"/>
      <c r="AQ317" s="85"/>
      <c r="AR317" s="96"/>
      <c r="AS317" s="88"/>
      <c r="AT317" s="88"/>
      <c r="AU317" s="88"/>
      <c r="AV317" s="88"/>
      <c r="AW317" s="88"/>
      <c r="AX317" s="88"/>
      <c r="AY317" s="88"/>
      <c r="AZ317" s="88"/>
      <c r="BA317" s="88"/>
      <c r="BB317" s="88"/>
      <c r="BC317" s="88"/>
      <c r="BD317" s="88"/>
      <c r="BE317" s="88"/>
      <c r="BF317" s="85"/>
      <c r="BG317" s="98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8"/>
      <c r="BY317" s="98"/>
      <c r="BZ317" s="98"/>
      <c r="CA317" s="98"/>
      <c r="CB317" s="98"/>
      <c r="CC317" s="98"/>
      <c r="CD317" s="98"/>
      <c r="CE317" s="98"/>
    </row>
    <row r="318" spans="18:83" x14ac:dyDescent="0.3"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8"/>
      <c r="BH318" s="98"/>
      <c r="BI318" s="98"/>
      <c r="BJ318" s="98"/>
      <c r="BK318" s="98"/>
      <c r="BL318" s="98"/>
      <c r="BM318" s="98"/>
      <c r="BN318" s="98"/>
      <c r="BO318" s="98"/>
      <c r="BP318" s="98"/>
      <c r="BQ318" s="98"/>
      <c r="BR318" s="98"/>
      <c r="BS318" s="98"/>
      <c r="BT318" s="98"/>
      <c r="BU318" s="98"/>
      <c r="BV318" s="98"/>
      <c r="BW318" s="98"/>
      <c r="BX318" s="98"/>
      <c r="BY318" s="98"/>
      <c r="BZ318" s="98"/>
      <c r="CA318" s="98"/>
      <c r="CB318" s="98"/>
      <c r="CC318" s="98"/>
      <c r="CD318" s="98"/>
      <c r="CE318" s="98"/>
    </row>
    <row r="321" spans="16:86" x14ac:dyDescent="0.3">
      <c r="P321" s="93"/>
      <c r="Q321" s="98"/>
      <c r="R321" s="98"/>
      <c r="S321" s="98"/>
      <c r="T321" s="98"/>
      <c r="U321" s="98"/>
      <c r="V321" s="98"/>
      <c r="W321" s="98"/>
      <c r="X321" s="98"/>
      <c r="Y321" s="98"/>
      <c r="Z321" s="93"/>
      <c r="AA321" s="93"/>
      <c r="AB321" s="93"/>
      <c r="AC321" s="93"/>
      <c r="AD321" s="93"/>
      <c r="AE321" s="93"/>
      <c r="AF321" s="93"/>
      <c r="AG321" s="93"/>
      <c r="AH321" s="93"/>
      <c r="AI321" s="351" t="s">
        <v>313</v>
      </c>
      <c r="AJ321" s="352"/>
      <c r="AK321" s="352"/>
      <c r="AL321" s="352"/>
      <c r="AM321" s="352"/>
      <c r="AN321" s="352"/>
      <c r="AO321" s="352"/>
      <c r="AP321" s="352"/>
      <c r="AQ321" s="352"/>
      <c r="AR321" s="352"/>
      <c r="AS321" s="352"/>
      <c r="AT321" s="352"/>
      <c r="AU321" s="352"/>
      <c r="AV321" s="352"/>
      <c r="AW321" s="352"/>
      <c r="AX321" s="352"/>
      <c r="AY321" s="352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  <c r="BL321" s="352"/>
      <c r="BM321" s="352"/>
      <c r="BN321" s="353"/>
      <c r="BO321" s="98"/>
      <c r="BP321" s="98"/>
      <c r="BQ321" s="98"/>
      <c r="BR321" s="98"/>
      <c r="BS321" s="98"/>
      <c r="BT321" s="98"/>
      <c r="BU321" s="98"/>
      <c r="BV321" s="98"/>
      <c r="BW321" s="98"/>
      <c r="BX321" s="98"/>
      <c r="BY321" s="98"/>
      <c r="BZ321" s="98"/>
      <c r="CA321" s="98"/>
      <c r="CB321" s="98"/>
      <c r="CC321" s="93"/>
      <c r="CD321" s="98"/>
      <c r="CE321" s="98"/>
      <c r="CF321" s="93"/>
      <c r="CG321" s="93"/>
      <c r="CH321" s="93"/>
    </row>
    <row r="322" spans="16:86" x14ac:dyDescent="0.3">
      <c r="P322" s="93"/>
      <c r="Q322" s="98"/>
      <c r="R322" s="98"/>
      <c r="S322" s="98"/>
      <c r="T322" s="98"/>
      <c r="U322" s="98"/>
      <c r="V322" s="98"/>
      <c r="W322" s="98"/>
      <c r="X322" s="98"/>
      <c r="Y322" s="98"/>
      <c r="Z322" s="93"/>
      <c r="AA322" s="93"/>
      <c r="AB322" s="93"/>
      <c r="AC322" s="93"/>
      <c r="AD322" s="93"/>
      <c r="AE322" s="93"/>
      <c r="AF322" s="93"/>
      <c r="AG322" s="93"/>
      <c r="AH322" s="93"/>
      <c r="AI322" s="354"/>
      <c r="AJ322" s="355"/>
      <c r="AK322" s="355"/>
      <c r="AL322" s="355"/>
      <c r="AM322" s="355"/>
      <c r="AN322" s="355"/>
      <c r="AO322" s="355"/>
      <c r="AP322" s="355"/>
      <c r="AQ322" s="355"/>
      <c r="AR322" s="355"/>
      <c r="AS322" s="355"/>
      <c r="AT322" s="355"/>
      <c r="AU322" s="355"/>
      <c r="AV322" s="355"/>
      <c r="AW322" s="355"/>
      <c r="AX322" s="355"/>
      <c r="AY322" s="355"/>
      <c r="AZ322" s="355"/>
      <c r="BA322" s="355"/>
      <c r="BB322" s="355"/>
      <c r="BC322" s="355"/>
      <c r="BD322" s="355"/>
      <c r="BE322" s="355"/>
      <c r="BF322" s="355"/>
      <c r="BG322" s="355"/>
      <c r="BH322" s="355"/>
      <c r="BI322" s="355"/>
      <c r="BJ322" s="355"/>
      <c r="BK322" s="355"/>
      <c r="BL322" s="355"/>
      <c r="BM322" s="355"/>
      <c r="BN322" s="356"/>
      <c r="BO322" s="98"/>
      <c r="BP322" s="98"/>
      <c r="BQ322" s="98"/>
      <c r="BR322" s="98"/>
      <c r="BS322" s="98"/>
      <c r="BT322" s="98"/>
      <c r="BU322" s="98"/>
      <c r="BV322" s="98"/>
      <c r="BW322" s="98"/>
      <c r="BX322" s="98"/>
      <c r="BY322" s="98"/>
      <c r="BZ322" s="98"/>
      <c r="CA322" s="98"/>
      <c r="CB322" s="98"/>
      <c r="CC322" s="93"/>
      <c r="CD322" s="98"/>
      <c r="CE322" s="98"/>
      <c r="CF322" s="93"/>
      <c r="CG322" s="93"/>
      <c r="CH322" s="93"/>
    </row>
    <row r="323" spans="16:86" x14ac:dyDescent="0.3">
      <c r="P323" s="93"/>
      <c r="Q323" s="98"/>
      <c r="R323" s="98"/>
      <c r="S323" s="98"/>
      <c r="T323" s="98"/>
      <c r="U323" s="98"/>
      <c r="V323" s="98"/>
      <c r="W323" s="98"/>
      <c r="X323" s="98"/>
      <c r="Y323" s="98"/>
      <c r="Z323" s="93"/>
      <c r="AA323" s="93"/>
      <c r="AB323" s="93"/>
      <c r="AC323" s="93"/>
      <c r="AD323" s="93"/>
      <c r="AE323" s="93"/>
      <c r="AF323" s="93"/>
      <c r="AG323" s="93"/>
      <c r="AH323" s="93"/>
      <c r="AI323" s="354"/>
      <c r="AJ323" s="355"/>
      <c r="AK323" s="355"/>
      <c r="AL323" s="355"/>
      <c r="AM323" s="355"/>
      <c r="AN323" s="355"/>
      <c r="AO323" s="355"/>
      <c r="AP323" s="355"/>
      <c r="AQ323" s="355"/>
      <c r="AR323" s="355"/>
      <c r="AS323" s="355"/>
      <c r="AT323" s="355"/>
      <c r="AU323" s="355"/>
      <c r="AV323" s="355"/>
      <c r="AW323" s="355"/>
      <c r="AX323" s="355"/>
      <c r="AY323" s="355"/>
      <c r="AZ323" s="355"/>
      <c r="BA323" s="355"/>
      <c r="BB323" s="355"/>
      <c r="BC323" s="355"/>
      <c r="BD323" s="355"/>
      <c r="BE323" s="355"/>
      <c r="BF323" s="355"/>
      <c r="BG323" s="355"/>
      <c r="BH323" s="355"/>
      <c r="BI323" s="355"/>
      <c r="BJ323" s="355"/>
      <c r="BK323" s="355"/>
      <c r="BL323" s="355"/>
      <c r="BM323" s="355"/>
      <c r="BN323" s="356"/>
      <c r="BO323" s="98"/>
      <c r="BP323" s="98"/>
      <c r="BQ323" s="98"/>
      <c r="BR323" s="98"/>
      <c r="BS323" s="98"/>
      <c r="BT323" s="98"/>
      <c r="BU323" s="98"/>
      <c r="BV323" s="98"/>
      <c r="BW323" s="98"/>
      <c r="BX323" s="98"/>
      <c r="BY323" s="98"/>
      <c r="BZ323" s="98"/>
      <c r="CA323" s="98"/>
      <c r="CB323" s="98"/>
      <c r="CC323" s="93"/>
      <c r="CD323" s="98"/>
      <c r="CE323" s="98"/>
      <c r="CF323" s="93"/>
      <c r="CG323" s="93"/>
      <c r="CH323" s="93"/>
    </row>
    <row r="324" spans="16:86" x14ac:dyDescent="0.3">
      <c r="P324" s="93"/>
      <c r="Q324" s="98"/>
      <c r="R324" s="98"/>
      <c r="S324" s="98"/>
      <c r="T324" s="98"/>
      <c r="U324" s="98"/>
      <c r="V324" s="98"/>
      <c r="W324" s="98"/>
      <c r="X324" s="98"/>
      <c r="Y324" s="98"/>
      <c r="Z324" s="93"/>
      <c r="AA324" s="93"/>
      <c r="AB324" s="93"/>
      <c r="AC324" s="93"/>
      <c r="AD324" s="93"/>
      <c r="AE324" s="93"/>
      <c r="AF324" s="93"/>
      <c r="AG324" s="93"/>
      <c r="AH324" s="93"/>
      <c r="AI324" s="357"/>
      <c r="AJ324" s="358"/>
      <c r="AK324" s="358"/>
      <c r="AL324" s="358"/>
      <c r="AM324" s="358"/>
      <c r="AN324" s="358"/>
      <c r="AO324" s="358"/>
      <c r="AP324" s="358"/>
      <c r="AQ324" s="358"/>
      <c r="AR324" s="358"/>
      <c r="AS324" s="358"/>
      <c r="AT324" s="358"/>
      <c r="AU324" s="358"/>
      <c r="AV324" s="358"/>
      <c r="AW324" s="358"/>
      <c r="AX324" s="358"/>
      <c r="AY324" s="358"/>
      <c r="AZ324" s="358"/>
      <c r="BA324" s="358"/>
      <c r="BB324" s="358"/>
      <c r="BC324" s="358"/>
      <c r="BD324" s="358"/>
      <c r="BE324" s="358"/>
      <c r="BF324" s="358"/>
      <c r="BG324" s="358"/>
      <c r="BH324" s="358"/>
      <c r="BI324" s="358"/>
      <c r="BJ324" s="358"/>
      <c r="BK324" s="358"/>
      <c r="BL324" s="358"/>
      <c r="BM324" s="358"/>
      <c r="BN324" s="359"/>
      <c r="BO324" s="98"/>
      <c r="BP324" s="98"/>
      <c r="BQ324" s="98"/>
      <c r="BR324" s="98"/>
      <c r="BS324" s="98"/>
      <c r="BT324" s="98"/>
      <c r="BU324" s="98"/>
      <c r="BV324" s="98"/>
      <c r="BW324" s="98"/>
      <c r="BX324" s="98"/>
      <c r="BY324" s="98"/>
      <c r="BZ324" s="98"/>
      <c r="CA324" s="98"/>
      <c r="CB324" s="98"/>
      <c r="CC324" s="93"/>
      <c r="CD324" s="98"/>
      <c r="CE324" s="98"/>
      <c r="CF324" s="93"/>
      <c r="CG324" s="93"/>
      <c r="CH324" s="93"/>
    </row>
    <row r="325" spans="16:86" x14ac:dyDescent="0.3">
      <c r="P325" s="93"/>
      <c r="Q325" s="98"/>
      <c r="R325" s="98"/>
      <c r="S325" s="98"/>
      <c r="T325" s="98"/>
      <c r="U325" s="98"/>
      <c r="V325" s="98"/>
      <c r="W325" s="98"/>
      <c r="X325" s="98"/>
      <c r="Y325" s="98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8"/>
      <c r="AL325" s="98"/>
      <c r="AM325" s="98"/>
      <c r="AN325" s="98"/>
      <c r="AO325" s="98"/>
      <c r="AP325" s="99"/>
      <c r="AQ325" s="99"/>
      <c r="AR325" s="99"/>
      <c r="AS325" s="99"/>
      <c r="AT325" s="99"/>
      <c r="AU325" s="99"/>
      <c r="AV325" s="99"/>
      <c r="AW325" s="99"/>
      <c r="AX325" s="139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121"/>
      <c r="CE325" s="121"/>
      <c r="CF325" s="93"/>
      <c r="CG325" s="93"/>
      <c r="CH325" s="93"/>
    </row>
    <row r="326" spans="16:86" x14ac:dyDescent="0.3">
      <c r="P326" s="93"/>
      <c r="Q326" s="98"/>
      <c r="R326" s="98"/>
      <c r="S326" s="98"/>
      <c r="T326" s="98"/>
      <c r="U326" s="98"/>
      <c r="V326" s="98"/>
      <c r="W326" s="98"/>
      <c r="X326" s="98"/>
      <c r="Y326" s="98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8"/>
      <c r="AL326" s="98"/>
      <c r="AM326" s="98"/>
      <c r="AN326" s="98"/>
      <c r="AO326" s="98"/>
      <c r="AP326" s="99"/>
      <c r="AQ326" s="99"/>
      <c r="AR326" s="99"/>
      <c r="AS326" s="99"/>
      <c r="AT326" s="99"/>
      <c r="AU326" s="99"/>
      <c r="AV326" s="99"/>
      <c r="AW326" s="99"/>
      <c r="AX326" s="12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8"/>
      <c r="BI326" s="98"/>
      <c r="BJ326" s="98"/>
      <c r="BK326" s="98"/>
      <c r="BL326" s="98"/>
      <c r="BM326" s="98"/>
      <c r="BN326" s="98"/>
      <c r="BO326" s="98"/>
      <c r="BP326" s="360" t="s">
        <v>148</v>
      </c>
      <c r="BQ326" s="361"/>
      <c r="BR326" s="361"/>
      <c r="BS326" s="361"/>
      <c r="BT326" s="361"/>
      <c r="BU326" s="361"/>
      <c r="BV326" s="361"/>
      <c r="BW326" s="361"/>
      <c r="BX326" s="361"/>
      <c r="BY326" s="361"/>
      <c r="BZ326" s="361"/>
      <c r="CA326" s="361"/>
      <c r="CB326" s="362"/>
      <c r="CC326" s="93"/>
      <c r="CD326" s="121"/>
      <c r="CE326" s="121"/>
      <c r="CF326" s="93"/>
      <c r="CG326" s="93"/>
      <c r="CH326" s="93"/>
    </row>
    <row r="327" spans="16:86" x14ac:dyDescent="0.3">
      <c r="P327" s="93"/>
      <c r="Q327" s="98"/>
      <c r="R327" s="98"/>
      <c r="S327" s="98"/>
      <c r="T327" s="98"/>
      <c r="U327" s="98"/>
      <c r="V327" s="98"/>
      <c r="W327" s="98"/>
      <c r="X327" s="98"/>
      <c r="Y327" s="98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8"/>
      <c r="AL327" s="98"/>
      <c r="AM327" s="98"/>
      <c r="AN327" s="98"/>
      <c r="AO327" s="98"/>
      <c r="AP327" s="99"/>
      <c r="AQ327" s="99"/>
      <c r="AR327" s="99"/>
      <c r="AS327" s="99"/>
      <c r="AT327" s="99"/>
      <c r="AU327" s="99"/>
      <c r="AV327" s="99"/>
      <c r="AW327" s="99"/>
      <c r="AX327" s="99"/>
      <c r="AY327" s="105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36"/>
      <c r="BP327" s="363"/>
      <c r="BQ327" s="364"/>
      <c r="BR327" s="364"/>
      <c r="BS327" s="364"/>
      <c r="BT327" s="364"/>
      <c r="BU327" s="364"/>
      <c r="BV327" s="364"/>
      <c r="BW327" s="364"/>
      <c r="BX327" s="364"/>
      <c r="BY327" s="364"/>
      <c r="BZ327" s="364"/>
      <c r="CA327" s="364"/>
      <c r="CB327" s="365"/>
      <c r="CC327" s="93"/>
      <c r="CD327" s="121"/>
      <c r="CE327" s="121"/>
      <c r="CF327" s="93"/>
      <c r="CG327" s="93"/>
      <c r="CH327" s="93"/>
    </row>
    <row r="328" spans="16:86" x14ac:dyDescent="0.3">
      <c r="P328" s="93"/>
      <c r="Q328" s="98"/>
      <c r="R328" s="98"/>
      <c r="S328" s="98"/>
      <c r="T328" s="98"/>
      <c r="U328" s="98"/>
      <c r="V328" s="98"/>
      <c r="W328" s="98"/>
      <c r="X328" s="98"/>
      <c r="Y328" s="98"/>
      <c r="Z328" s="93"/>
      <c r="AA328" s="93"/>
      <c r="AB328" s="93"/>
      <c r="AC328" s="93"/>
      <c r="AD328" s="93"/>
      <c r="AE328" s="93"/>
      <c r="AF328" s="93"/>
      <c r="AG328" s="93"/>
      <c r="AH328" s="93"/>
      <c r="AI328" s="98"/>
      <c r="AJ328" s="98"/>
      <c r="AK328" s="98"/>
      <c r="AL328" s="98"/>
      <c r="AM328" s="98"/>
      <c r="AN328" s="98"/>
      <c r="AO328" s="98"/>
      <c r="AP328" s="99"/>
      <c r="AQ328" s="99"/>
      <c r="AR328" s="99"/>
      <c r="AS328" s="99"/>
      <c r="AT328" s="99"/>
      <c r="AU328" s="99"/>
      <c r="AV328" s="99"/>
      <c r="AW328" s="99"/>
      <c r="AX328" s="99"/>
      <c r="AY328" s="102"/>
      <c r="AZ328" s="99"/>
      <c r="BA328" s="99"/>
      <c r="BB328" s="99"/>
      <c r="BC328" s="99"/>
      <c r="BD328" s="99"/>
      <c r="BE328" s="99"/>
      <c r="BF328" s="99"/>
      <c r="BG328" s="99"/>
      <c r="BH328" s="98"/>
      <c r="BI328" s="98"/>
      <c r="BJ328" s="98"/>
      <c r="BK328" s="98"/>
      <c r="BL328" s="98"/>
      <c r="BM328" s="98"/>
      <c r="BN328" s="98"/>
      <c r="BO328" s="98"/>
      <c r="BP328" s="363"/>
      <c r="BQ328" s="364"/>
      <c r="BR328" s="364"/>
      <c r="BS328" s="364"/>
      <c r="BT328" s="364"/>
      <c r="BU328" s="364"/>
      <c r="BV328" s="364"/>
      <c r="BW328" s="364"/>
      <c r="BX328" s="364"/>
      <c r="BY328" s="364"/>
      <c r="BZ328" s="364"/>
      <c r="CA328" s="364"/>
      <c r="CB328" s="365"/>
      <c r="CC328" s="93"/>
      <c r="CD328" s="121"/>
      <c r="CE328" s="121"/>
      <c r="CF328" s="93"/>
      <c r="CG328" s="93"/>
      <c r="CH328" s="93"/>
    </row>
    <row r="329" spans="16:86" x14ac:dyDescent="0.3">
      <c r="P329" s="93"/>
      <c r="Q329" s="98"/>
      <c r="R329" s="98"/>
      <c r="S329" s="98"/>
      <c r="T329" s="98"/>
      <c r="U329" s="98"/>
      <c r="V329" s="98"/>
      <c r="W329" s="98"/>
      <c r="X329" s="98"/>
      <c r="Y329" s="98"/>
      <c r="Z329" s="93"/>
      <c r="AA329" s="93"/>
      <c r="AB329" s="93"/>
      <c r="AC329" s="93"/>
      <c r="AD329" s="93"/>
      <c r="AE329" s="93"/>
      <c r="AF329" s="93"/>
      <c r="AG329" s="93"/>
      <c r="AH329" s="93"/>
      <c r="AI329" s="98"/>
      <c r="AJ329" s="98"/>
      <c r="AK329" s="98"/>
      <c r="AL329" s="98"/>
      <c r="AM329" s="98"/>
      <c r="AN329" s="98"/>
      <c r="AO329" s="98"/>
      <c r="AP329" s="99"/>
      <c r="AQ329" s="99"/>
      <c r="AR329" s="99"/>
      <c r="AS329" s="99"/>
      <c r="AT329" s="99"/>
      <c r="AU329" s="99"/>
      <c r="AV329" s="99"/>
      <c r="AW329" s="99"/>
      <c r="AX329" s="99"/>
      <c r="AY329" s="102"/>
      <c r="AZ329" s="99"/>
      <c r="BA329" s="99"/>
      <c r="BB329" s="99"/>
      <c r="BC329" s="99"/>
      <c r="BD329" s="99"/>
      <c r="BE329" s="99"/>
      <c r="BF329" s="99"/>
      <c r="BG329" s="99"/>
      <c r="BH329" s="98"/>
      <c r="BI329" s="98"/>
      <c r="BJ329" s="98"/>
      <c r="BK329" s="98"/>
      <c r="BL329" s="98"/>
      <c r="BM329" s="98"/>
      <c r="BN329" s="98"/>
      <c r="BO329" s="98"/>
      <c r="BP329" s="366"/>
      <c r="BQ329" s="367"/>
      <c r="BR329" s="367"/>
      <c r="BS329" s="367"/>
      <c r="BT329" s="367"/>
      <c r="BU329" s="367"/>
      <c r="BV329" s="367"/>
      <c r="BW329" s="367"/>
      <c r="BX329" s="367"/>
      <c r="BY329" s="367"/>
      <c r="BZ329" s="367"/>
      <c r="CA329" s="367"/>
      <c r="CB329" s="368"/>
      <c r="CC329" s="93"/>
      <c r="CD329" s="98"/>
      <c r="CE329" s="98"/>
      <c r="CF329" s="93"/>
      <c r="CG329" s="93"/>
      <c r="CH329" s="93"/>
    </row>
    <row r="330" spans="16:86" x14ac:dyDescent="0.3">
      <c r="P330" s="93"/>
      <c r="Q330" s="99"/>
      <c r="R330" s="99"/>
      <c r="S330" s="99"/>
      <c r="T330" s="99"/>
      <c r="U330" s="99"/>
      <c r="V330" s="99"/>
      <c r="W330" s="99"/>
      <c r="X330" s="99"/>
      <c r="Y330" s="104"/>
      <c r="Z330" s="94"/>
      <c r="AA330" s="94"/>
      <c r="AB330" s="94"/>
      <c r="AC330" s="94"/>
      <c r="AD330" s="94"/>
      <c r="AE330" s="94"/>
      <c r="AF330" s="94"/>
      <c r="AG330" s="94"/>
      <c r="AH330" s="9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5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99"/>
      <c r="BX330" s="99"/>
      <c r="BY330" s="99"/>
      <c r="BZ330" s="99"/>
      <c r="CA330" s="99"/>
      <c r="CB330" s="99"/>
      <c r="CC330" s="60"/>
      <c r="CD330" s="99"/>
      <c r="CE330" s="99"/>
      <c r="CF330" s="93"/>
      <c r="CG330" s="93"/>
      <c r="CH330" s="93"/>
    </row>
    <row r="331" spans="16:86" x14ac:dyDescent="0.3">
      <c r="P331" s="93"/>
      <c r="Q331" s="99"/>
      <c r="R331" s="98"/>
      <c r="S331" s="98"/>
      <c r="T331" s="98"/>
      <c r="U331" s="98"/>
      <c r="V331" s="98"/>
      <c r="W331" s="98"/>
      <c r="X331" s="98"/>
      <c r="Y331" s="102"/>
      <c r="Z331" s="98"/>
      <c r="AA331" s="98"/>
      <c r="AB331" s="98"/>
      <c r="AC331" s="98"/>
      <c r="AD331" s="98"/>
      <c r="AE331" s="98"/>
      <c r="AF331" s="98"/>
      <c r="AG331" s="98"/>
      <c r="AH331" s="99"/>
      <c r="AI331" s="99"/>
      <c r="AJ331" s="99"/>
      <c r="AK331" s="99"/>
      <c r="AL331" s="99"/>
      <c r="AM331" s="99"/>
      <c r="AN331" s="99"/>
      <c r="AO331" s="99"/>
      <c r="AP331" s="102"/>
      <c r="AQ331" s="99"/>
      <c r="AR331" s="99"/>
      <c r="AS331" s="99"/>
      <c r="AT331" s="99"/>
      <c r="AU331" s="99"/>
      <c r="AV331" s="99"/>
      <c r="AW331" s="99"/>
      <c r="AX331" s="99"/>
      <c r="AY331" s="102"/>
      <c r="AZ331" s="98"/>
      <c r="BA331" s="98"/>
      <c r="BB331" s="98"/>
      <c r="BC331" s="98"/>
      <c r="BD331" s="98"/>
      <c r="BE331" s="98"/>
      <c r="BF331" s="98"/>
      <c r="BG331" s="102"/>
      <c r="BH331" s="98"/>
      <c r="BI331" s="98"/>
      <c r="BJ331" s="98"/>
      <c r="BK331" s="98"/>
      <c r="BL331" s="98"/>
      <c r="BM331" s="98"/>
      <c r="BN331" s="98"/>
      <c r="BO331" s="98"/>
      <c r="BP331" s="107"/>
      <c r="BQ331" s="107"/>
      <c r="BR331" s="107"/>
      <c r="BS331" s="107"/>
      <c r="BT331" s="107"/>
      <c r="BU331" s="107"/>
      <c r="BV331" s="107"/>
      <c r="BW331" s="108"/>
      <c r="BX331" s="107"/>
      <c r="BY331" s="107"/>
      <c r="BZ331" s="107"/>
      <c r="CA331" s="107"/>
      <c r="CB331" s="107"/>
      <c r="CC331" s="107"/>
      <c r="CD331" s="107"/>
      <c r="CE331" s="107"/>
      <c r="CF331" s="93"/>
      <c r="CG331" s="93"/>
      <c r="CH331" s="93"/>
    </row>
    <row r="332" spans="16:86" ht="15.6" x14ac:dyDescent="0.3">
      <c r="P332" s="93"/>
      <c r="Q332" s="110"/>
      <c r="R332" s="111"/>
      <c r="S332" s="360" t="s">
        <v>314</v>
      </c>
      <c r="T332" s="361"/>
      <c r="U332" s="361"/>
      <c r="V332" s="361"/>
      <c r="W332" s="361"/>
      <c r="X332" s="361"/>
      <c r="Y332" s="361"/>
      <c r="Z332" s="361"/>
      <c r="AA332" s="361"/>
      <c r="AB332" s="361"/>
      <c r="AC332" s="361"/>
      <c r="AD332" s="361"/>
      <c r="AE332" s="361"/>
      <c r="AF332" s="362"/>
      <c r="AG332" s="111"/>
      <c r="AH332" s="110"/>
      <c r="AI332" s="360" t="s">
        <v>315</v>
      </c>
      <c r="AJ332" s="361"/>
      <c r="AK332" s="361"/>
      <c r="AL332" s="361"/>
      <c r="AM332" s="361"/>
      <c r="AN332" s="361"/>
      <c r="AO332" s="361"/>
      <c r="AP332" s="361"/>
      <c r="AQ332" s="361"/>
      <c r="AR332" s="361"/>
      <c r="AS332" s="361"/>
      <c r="AT332" s="361"/>
      <c r="AU332" s="361"/>
      <c r="AV332" s="362"/>
      <c r="AW332" s="110"/>
      <c r="AX332" s="110"/>
      <c r="AY332" s="112"/>
      <c r="AZ332" s="111"/>
      <c r="BA332" s="360" t="s">
        <v>316</v>
      </c>
      <c r="BB332" s="361"/>
      <c r="BC332" s="361"/>
      <c r="BD332" s="361"/>
      <c r="BE332" s="361"/>
      <c r="BF332" s="361"/>
      <c r="BG332" s="361"/>
      <c r="BH332" s="361"/>
      <c r="BI332" s="361"/>
      <c r="BJ332" s="361"/>
      <c r="BK332" s="361"/>
      <c r="BL332" s="361"/>
      <c r="BM332" s="361"/>
      <c r="BN332" s="362"/>
      <c r="BO332" s="111"/>
      <c r="BP332" s="113"/>
      <c r="BQ332" s="360" t="s">
        <v>317</v>
      </c>
      <c r="BR332" s="361"/>
      <c r="BS332" s="361"/>
      <c r="BT332" s="361"/>
      <c r="BU332" s="361"/>
      <c r="BV332" s="361"/>
      <c r="BW332" s="361"/>
      <c r="BX332" s="361"/>
      <c r="BY332" s="361"/>
      <c r="BZ332" s="361"/>
      <c r="CA332" s="361"/>
      <c r="CB332" s="361"/>
      <c r="CC332" s="361"/>
      <c r="CD332" s="362"/>
      <c r="CE332" s="113"/>
      <c r="CF332" s="93"/>
      <c r="CG332" s="93"/>
      <c r="CH332" s="93"/>
    </row>
    <row r="333" spans="16:86" ht="15.6" x14ac:dyDescent="0.3">
      <c r="P333" s="93"/>
      <c r="Q333" s="110"/>
      <c r="R333" s="111"/>
      <c r="S333" s="363"/>
      <c r="T333" s="364"/>
      <c r="U333" s="364"/>
      <c r="V333" s="364"/>
      <c r="W333" s="364"/>
      <c r="X333" s="364"/>
      <c r="Y333" s="364"/>
      <c r="Z333" s="364"/>
      <c r="AA333" s="364"/>
      <c r="AB333" s="364"/>
      <c r="AC333" s="364"/>
      <c r="AD333" s="364"/>
      <c r="AE333" s="364"/>
      <c r="AF333" s="365"/>
      <c r="AG333" s="111"/>
      <c r="AH333" s="110"/>
      <c r="AI333" s="363"/>
      <c r="AJ333" s="364"/>
      <c r="AK333" s="364"/>
      <c r="AL333" s="364"/>
      <c r="AM333" s="364"/>
      <c r="AN333" s="364"/>
      <c r="AO333" s="364"/>
      <c r="AP333" s="364"/>
      <c r="AQ333" s="364"/>
      <c r="AR333" s="364"/>
      <c r="AS333" s="364"/>
      <c r="AT333" s="364"/>
      <c r="AU333" s="364"/>
      <c r="AV333" s="365"/>
      <c r="AW333" s="110"/>
      <c r="AX333" s="110"/>
      <c r="AY333" s="112"/>
      <c r="AZ333" s="111"/>
      <c r="BA333" s="363"/>
      <c r="BB333" s="364"/>
      <c r="BC333" s="364"/>
      <c r="BD333" s="364"/>
      <c r="BE333" s="364"/>
      <c r="BF333" s="364"/>
      <c r="BG333" s="364"/>
      <c r="BH333" s="364"/>
      <c r="BI333" s="364"/>
      <c r="BJ333" s="364"/>
      <c r="BK333" s="364"/>
      <c r="BL333" s="364"/>
      <c r="BM333" s="364"/>
      <c r="BN333" s="365"/>
      <c r="BO333" s="111"/>
      <c r="BP333" s="113"/>
      <c r="BQ333" s="363"/>
      <c r="BR333" s="364"/>
      <c r="BS333" s="364"/>
      <c r="BT333" s="364"/>
      <c r="BU333" s="364"/>
      <c r="BV333" s="364"/>
      <c r="BW333" s="364"/>
      <c r="BX333" s="364"/>
      <c r="BY333" s="364"/>
      <c r="BZ333" s="364"/>
      <c r="CA333" s="364"/>
      <c r="CB333" s="364"/>
      <c r="CC333" s="364"/>
      <c r="CD333" s="365"/>
      <c r="CE333" s="113"/>
      <c r="CF333" s="93"/>
      <c r="CG333" s="93"/>
      <c r="CH333" s="93"/>
    </row>
    <row r="334" spans="16:86" ht="15.6" x14ac:dyDescent="0.3">
      <c r="P334" s="93"/>
      <c r="Q334" s="110"/>
      <c r="R334" s="111"/>
      <c r="S334" s="363"/>
      <c r="T334" s="364"/>
      <c r="U334" s="364"/>
      <c r="V334" s="364"/>
      <c r="W334" s="364"/>
      <c r="X334" s="364"/>
      <c r="Y334" s="364"/>
      <c r="Z334" s="364"/>
      <c r="AA334" s="364"/>
      <c r="AB334" s="364"/>
      <c r="AC334" s="364"/>
      <c r="AD334" s="364"/>
      <c r="AE334" s="364"/>
      <c r="AF334" s="365"/>
      <c r="AG334" s="111"/>
      <c r="AH334" s="110"/>
      <c r="AI334" s="363"/>
      <c r="AJ334" s="364"/>
      <c r="AK334" s="364"/>
      <c r="AL334" s="364"/>
      <c r="AM334" s="364"/>
      <c r="AN334" s="364"/>
      <c r="AO334" s="364"/>
      <c r="AP334" s="364"/>
      <c r="AQ334" s="364"/>
      <c r="AR334" s="364"/>
      <c r="AS334" s="364"/>
      <c r="AT334" s="364"/>
      <c r="AU334" s="364"/>
      <c r="AV334" s="365"/>
      <c r="AW334" s="110"/>
      <c r="AX334" s="110"/>
      <c r="AY334" s="112"/>
      <c r="AZ334" s="111"/>
      <c r="BA334" s="363"/>
      <c r="BB334" s="364"/>
      <c r="BC334" s="364"/>
      <c r="BD334" s="364"/>
      <c r="BE334" s="364"/>
      <c r="BF334" s="364"/>
      <c r="BG334" s="364"/>
      <c r="BH334" s="364"/>
      <c r="BI334" s="364"/>
      <c r="BJ334" s="364"/>
      <c r="BK334" s="364"/>
      <c r="BL334" s="364"/>
      <c r="BM334" s="364"/>
      <c r="BN334" s="365"/>
      <c r="BO334" s="111"/>
      <c r="BP334" s="113"/>
      <c r="BQ334" s="363"/>
      <c r="BR334" s="364"/>
      <c r="BS334" s="364"/>
      <c r="BT334" s="364"/>
      <c r="BU334" s="364"/>
      <c r="BV334" s="364"/>
      <c r="BW334" s="364"/>
      <c r="BX334" s="364"/>
      <c r="BY334" s="364"/>
      <c r="BZ334" s="364"/>
      <c r="CA334" s="364"/>
      <c r="CB334" s="364"/>
      <c r="CC334" s="364"/>
      <c r="CD334" s="365"/>
      <c r="CE334" s="113"/>
      <c r="CF334" s="93"/>
      <c r="CG334" s="93"/>
      <c r="CH334" s="93"/>
    </row>
    <row r="335" spans="16:86" ht="15.6" x14ac:dyDescent="0.3">
      <c r="P335" s="93"/>
      <c r="Q335" s="110"/>
      <c r="R335" s="111"/>
      <c r="S335" s="366"/>
      <c r="T335" s="367"/>
      <c r="U335" s="367"/>
      <c r="V335" s="367"/>
      <c r="W335" s="367"/>
      <c r="X335" s="367"/>
      <c r="Y335" s="367"/>
      <c r="Z335" s="367"/>
      <c r="AA335" s="367"/>
      <c r="AB335" s="367"/>
      <c r="AC335" s="367"/>
      <c r="AD335" s="367"/>
      <c r="AE335" s="367"/>
      <c r="AF335" s="368"/>
      <c r="AG335" s="111"/>
      <c r="AH335" s="110"/>
      <c r="AI335" s="366"/>
      <c r="AJ335" s="367"/>
      <c r="AK335" s="367"/>
      <c r="AL335" s="367"/>
      <c r="AM335" s="367"/>
      <c r="AN335" s="367"/>
      <c r="AO335" s="367"/>
      <c r="AP335" s="367"/>
      <c r="AQ335" s="367"/>
      <c r="AR335" s="367"/>
      <c r="AS335" s="367"/>
      <c r="AT335" s="367"/>
      <c r="AU335" s="367"/>
      <c r="AV335" s="368"/>
      <c r="AW335" s="110"/>
      <c r="AX335" s="110"/>
      <c r="AY335" s="112"/>
      <c r="AZ335" s="111"/>
      <c r="BA335" s="366"/>
      <c r="BB335" s="367"/>
      <c r="BC335" s="367"/>
      <c r="BD335" s="367"/>
      <c r="BE335" s="367"/>
      <c r="BF335" s="367"/>
      <c r="BG335" s="367"/>
      <c r="BH335" s="367"/>
      <c r="BI335" s="367"/>
      <c r="BJ335" s="367"/>
      <c r="BK335" s="367"/>
      <c r="BL335" s="367"/>
      <c r="BM335" s="367"/>
      <c r="BN335" s="368"/>
      <c r="BO335" s="111"/>
      <c r="BP335" s="113"/>
      <c r="BQ335" s="366"/>
      <c r="BR335" s="367"/>
      <c r="BS335" s="367"/>
      <c r="BT335" s="367"/>
      <c r="BU335" s="367"/>
      <c r="BV335" s="367"/>
      <c r="BW335" s="367"/>
      <c r="BX335" s="367"/>
      <c r="BY335" s="367"/>
      <c r="BZ335" s="367"/>
      <c r="CA335" s="367"/>
      <c r="CB335" s="367"/>
      <c r="CC335" s="367"/>
      <c r="CD335" s="368"/>
      <c r="CE335" s="113"/>
      <c r="CF335" s="93"/>
      <c r="CG335" s="93"/>
      <c r="CH335" s="93"/>
    </row>
    <row r="336" spans="16:86" x14ac:dyDescent="0.3">
      <c r="P336" s="93"/>
      <c r="Q336" s="99"/>
      <c r="R336" s="98"/>
      <c r="S336" s="114"/>
      <c r="T336" s="114"/>
      <c r="U336" s="114"/>
      <c r="V336" s="114"/>
      <c r="W336" s="114"/>
      <c r="X336" s="115"/>
      <c r="Y336" s="116"/>
      <c r="Z336" s="116"/>
      <c r="AA336" s="116"/>
      <c r="AB336" s="116"/>
      <c r="AC336" s="117"/>
      <c r="AD336" s="117"/>
      <c r="AE336" s="117"/>
      <c r="AF336" s="117"/>
      <c r="AG336" s="116"/>
      <c r="AH336" s="98"/>
      <c r="AI336" s="114"/>
      <c r="AJ336" s="114"/>
      <c r="AK336" s="114"/>
      <c r="AL336" s="114"/>
      <c r="AM336" s="114"/>
      <c r="AN336" s="115"/>
      <c r="AO336" s="116"/>
      <c r="AP336" s="116"/>
      <c r="AQ336" s="116"/>
      <c r="AR336" s="116"/>
      <c r="AS336" s="117"/>
      <c r="AT336" s="117"/>
      <c r="AU336" s="117"/>
      <c r="AV336" s="117"/>
      <c r="AW336" s="117"/>
      <c r="AX336" s="117"/>
      <c r="AY336" s="118"/>
      <c r="AZ336" s="116"/>
      <c r="BA336" s="114"/>
      <c r="BB336" s="114"/>
      <c r="BC336" s="114"/>
      <c r="BD336" s="114"/>
      <c r="BE336" s="114"/>
      <c r="BF336" s="115"/>
      <c r="BG336" s="116"/>
      <c r="BH336" s="116"/>
      <c r="BI336" s="116"/>
      <c r="BJ336" s="116"/>
      <c r="BK336" s="116"/>
      <c r="BL336" s="116"/>
      <c r="BM336" s="116"/>
      <c r="BN336" s="116"/>
      <c r="BO336" s="98"/>
      <c r="BP336" s="107"/>
      <c r="BQ336" s="114"/>
      <c r="BR336" s="114"/>
      <c r="BS336" s="114"/>
      <c r="BT336" s="114"/>
      <c r="BU336" s="114"/>
      <c r="BV336" s="115"/>
      <c r="BW336" s="116"/>
      <c r="BX336" s="116"/>
      <c r="BY336" s="116"/>
      <c r="BZ336" s="116"/>
      <c r="CA336" s="116"/>
      <c r="CB336" s="116"/>
      <c r="CC336" s="116"/>
      <c r="CD336" s="116"/>
      <c r="CE336" s="107"/>
      <c r="CF336" s="93"/>
      <c r="CG336" s="93"/>
      <c r="CH336" s="93"/>
    </row>
    <row r="337" spans="16:86" x14ac:dyDescent="0.3">
      <c r="P337" s="93"/>
      <c r="Q337" s="99"/>
      <c r="R337" s="98"/>
      <c r="S337" s="118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6"/>
      <c r="AH337" s="98"/>
      <c r="AI337" s="125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8"/>
      <c r="AZ337" s="116"/>
      <c r="BA337" s="118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98"/>
      <c r="BP337" s="107"/>
      <c r="BQ337" s="118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07"/>
      <c r="CF337" s="93"/>
      <c r="CG337" s="93"/>
      <c r="CH337" s="93"/>
    </row>
    <row r="338" spans="16:86" x14ac:dyDescent="0.3">
      <c r="P338" s="93"/>
      <c r="Q338" s="99"/>
      <c r="R338" s="98"/>
      <c r="S338" s="118"/>
      <c r="T338" s="333" t="s">
        <v>318</v>
      </c>
      <c r="U338" s="334"/>
      <c r="V338" s="334"/>
      <c r="W338" s="334"/>
      <c r="X338" s="334"/>
      <c r="Y338" s="334"/>
      <c r="Z338" s="334"/>
      <c r="AA338" s="334"/>
      <c r="AB338" s="334"/>
      <c r="AC338" s="334"/>
      <c r="AD338" s="334"/>
      <c r="AE338" s="334"/>
      <c r="AF338" s="335"/>
      <c r="AG338" s="116"/>
      <c r="AH338" s="98"/>
      <c r="AI338" s="118"/>
      <c r="AJ338" s="333" t="s">
        <v>321</v>
      </c>
      <c r="AK338" s="334"/>
      <c r="AL338" s="334"/>
      <c r="AM338" s="334"/>
      <c r="AN338" s="334"/>
      <c r="AO338" s="334"/>
      <c r="AP338" s="334"/>
      <c r="AQ338" s="334"/>
      <c r="AR338" s="334"/>
      <c r="AS338" s="334"/>
      <c r="AT338" s="334"/>
      <c r="AU338" s="334"/>
      <c r="AV338" s="335"/>
      <c r="AW338" s="117"/>
      <c r="AX338" s="117"/>
      <c r="AY338" s="118"/>
      <c r="AZ338" s="116"/>
      <c r="BA338" s="118"/>
      <c r="BB338" s="333" t="s">
        <v>324</v>
      </c>
      <c r="BC338" s="334"/>
      <c r="BD338" s="334"/>
      <c r="BE338" s="334"/>
      <c r="BF338" s="334"/>
      <c r="BG338" s="334"/>
      <c r="BH338" s="334"/>
      <c r="BI338" s="334"/>
      <c r="BJ338" s="334"/>
      <c r="BK338" s="334"/>
      <c r="BL338" s="334"/>
      <c r="BM338" s="334"/>
      <c r="BN338" s="335"/>
      <c r="BO338" s="128"/>
      <c r="BP338" s="107"/>
      <c r="BQ338" s="118"/>
      <c r="BR338" s="333" t="s">
        <v>327</v>
      </c>
      <c r="BS338" s="334"/>
      <c r="BT338" s="334"/>
      <c r="BU338" s="334"/>
      <c r="BV338" s="334"/>
      <c r="BW338" s="334"/>
      <c r="BX338" s="334"/>
      <c r="BY338" s="334"/>
      <c r="BZ338" s="334"/>
      <c r="CA338" s="334"/>
      <c r="CB338" s="334"/>
      <c r="CC338" s="334"/>
      <c r="CD338" s="335"/>
      <c r="CE338" s="107"/>
      <c r="CF338" s="93"/>
      <c r="CG338" s="93"/>
      <c r="CH338" s="93"/>
    </row>
    <row r="339" spans="16:86" x14ac:dyDescent="0.3">
      <c r="P339" s="93"/>
      <c r="Q339" s="99"/>
      <c r="R339" s="98"/>
      <c r="S339" s="120"/>
      <c r="T339" s="336"/>
      <c r="U339" s="337"/>
      <c r="V339" s="337"/>
      <c r="W339" s="337"/>
      <c r="X339" s="337"/>
      <c r="Y339" s="337"/>
      <c r="Z339" s="337"/>
      <c r="AA339" s="337"/>
      <c r="AB339" s="337"/>
      <c r="AC339" s="337"/>
      <c r="AD339" s="337"/>
      <c r="AE339" s="337"/>
      <c r="AF339" s="338"/>
      <c r="AG339" s="116"/>
      <c r="AH339" s="98"/>
      <c r="AI339" s="120"/>
      <c r="AJ339" s="336"/>
      <c r="AK339" s="337"/>
      <c r="AL339" s="337"/>
      <c r="AM339" s="337"/>
      <c r="AN339" s="337"/>
      <c r="AO339" s="337"/>
      <c r="AP339" s="337"/>
      <c r="AQ339" s="337"/>
      <c r="AR339" s="337"/>
      <c r="AS339" s="337"/>
      <c r="AT339" s="337"/>
      <c r="AU339" s="337"/>
      <c r="AV339" s="338"/>
      <c r="AW339" s="117"/>
      <c r="AX339" s="117"/>
      <c r="AY339" s="118"/>
      <c r="AZ339" s="116"/>
      <c r="BA339" s="120"/>
      <c r="BB339" s="336"/>
      <c r="BC339" s="337"/>
      <c r="BD339" s="337"/>
      <c r="BE339" s="337"/>
      <c r="BF339" s="337"/>
      <c r="BG339" s="337"/>
      <c r="BH339" s="337"/>
      <c r="BI339" s="337"/>
      <c r="BJ339" s="337"/>
      <c r="BK339" s="337"/>
      <c r="BL339" s="337"/>
      <c r="BM339" s="337"/>
      <c r="BN339" s="338"/>
      <c r="BO339" s="128"/>
      <c r="BP339" s="107"/>
      <c r="BQ339" s="120"/>
      <c r="BR339" s="336"/>
      <c r="BS339" s="337"/>
      <c r="BT339" s="337"/>
      <c r="BU339" s="337"/>
      <c r="BV339" s="337"/>
      <c r="BW339" s="337"/>
      <c r="BX339" s="337"/>
      <c r="BY339" s="337"/>
      <c r="BZ339" s="337"/>
      <c r="CA339" s="337"/>
      <c r="CB339" s="337"/>
      <c r="CC339" s="337"/>
      <c r="CD339" s="338"/>
      <c r="CE339" s="107"/>
      <c r="CF339" s="93"/>
      <c r="CG339" s="93"/>
      <c r="CH339" s="93"/>
    </row>
    <row r="340" spans="16:86" x14ac:dyDescent="0.3">
      <c r="P340" s="93"/>
      <c r="Q340" s="99"/>
      <c r="R340" s="98"/>
      <c r="S340" s="118"/>
      <c r="T340" s="336"/>
      <c r="U340" s="337"/>
      <c r="V340" s="337"/>
      <c r="W340" s="337"/>
      <c r="X340" s="337"/>
      <c r="Y340" s="337"/>
      <c r="Z340" s="337"/>
      <c r="AA340" s="337"/>
      <c r="AB340" s="337"/>
      <c r="AC340" s="337"/>
      <c r="AD340" s="337"/>
      <c r="AE340" s="337"/>
      <c r="AF340" s="338"/>
      <c r="AG340" s="116"/>
      <c r="AH340" s="98"/>
      <c r="AI340" s="118"/>
      <c r="AJ340" s="336"/>
      <c r="AK340" s="337"/>
      <c r="AL340" s="337"/>
      <c r="AM340" s="337"/>
      <c r="AN340" s="337"/>
      <c r="AO340" s="337"/>
      <c r="AP340" s="337"/>
      <c r="AQ340" s="337"/>
      <c r="AR340" s="337"/>
      <c r="AS340" s="337"/>
      <c r="AT340" s="337"/>
      <c r="AU340" s="337"/>
      <c r="AV340" s="338"/>
      <c r="AW340" s="117"/>
      <c r="AX340" s="117"/>
      <c r="AY340" s="118"/>
      <c r="AZ340" s="116"/>
      <c r="BA340" s="118"/>
      <c r="BB340" s="336"/>
      <c r="BC340" s="337"/>
      <c r="BD340" s="337"/>
      <c r="BE340" s="337"/>
      <c r="BF340" s="337"/>
      <c r="BG340" s="337"/>
      <c r="BH340" s="337"/>
      <c r="BI340" s="337"/>
      <c r="BJ340" s="337"/>
      <c r="BK340" s="337"/>
      <c r="BL340" s="337"/>
      <c r="BM340" s="337"/>
      <c r="BN340" s="338"/>
      <c r="BO340" s="128"/>
      <c r="BP340" s="107"/>
      <c r="BQ340" s="118"/>
      <c r="BR340" s="336"/>
      <c r="BS340" s="337"/>
      <c r="BT340" s="337"/>
      <c r="BU340" s="337"/>
      <c r="BV340" s="337"/>
      <c r="BW340" s="337"/>
      <c r="BX340" s="337"/>
      <c r="BY340" s="337"/>
      <c r="BZ340" s="337"/>
      <c r="CA340" s="337"/>
      <c r="CB340" s="337"/>
      <c r="CC340" s="337"/>
      <c r="CD340" s="338"/>
      <c r="CE340" s="107"/>
      <c r="CF340" s="93"/>
      <c r="CG340" s="93"/>
      <c r="CH340" s="93"/>
    </row>
    <row r="341" spans="16:86" x14ac:dyDescent="0.3">
      <c r="P341" s="93"/>
      <c r="Q341" s="99"/>
      <c r="R341" s="98"/>
      <c r="S341" s="118"/>
      <c r="T341" s="339"/>
      <c r="U341" s="340"/>
      <c r="V341" s="340"/>
      <c r="W341" s="340"/>
      <c r="X341" s="340"/>
      <c r="Y341" s="340"/>
      <c r="Z341" s="340"/>
      <c r="AA341" s="340"/>
      <c r="AB341" s="340"/>
      <c r="AC341" s="340"/>
      <c r="AD341" s="340"/>
      <c r="AE341" s="340"/>
      <c r="AF341" s="341"/>
      <c r="AG341" s="116"/>
      <c r="AH341" s="98"/>
      <c r="AI341" s="118"/>
      <c r="AJ341" s="339"/>
      <c r="AK341" s="340"/>
      <c r="AL341" s="340"/>
      <c r="AM341" s="340"/>
      <c r="AN341" s="340"/>
      <c r="AO341" s="340"/>
      <c r="AP341" s="340"/>
      <c r="AQ341" s="340"/>
      <c r="AR341" s="340"/>
      <c r="AS341" s="340"/>
      <c r="AT341" s="340"/>
      <c r="AU341" s="340"/>
      <c r="AV341" s="341"/>
      <c r="AW341" s="117"/>
      <c r="AX341" s="117"/>
      <c r="AY341" s="118"/>
      <c r="AZ341" s="116"/>
      <c r="BA341" s="118"/>
      <c r="BB341" s="339"/>
      <c r="BC341" s="340"/>
      <c r="BD341" s="340"/>
      <c r="BE341" s="340"/>
      <c r="BF341" s="340"/>
      <c r="BG341" s="340"/>
      <c r="BH341" s="340"/>
      <c r="BI341" s="340"/>
      <c r="BJ341" s="340"/>
      <c r="BK341" s="340"/>
      <c r="BL341" s="340"/>
      <c r="BM341" s="340"/>
      <c r="BN341" s="341"/>
      <c r="BO341" s="128"/>
      <c r="BP341" s="107"/>
      <c r="BQ341" s="118"/>
      <c r="BR341" s="339"/>
      <c r="BS341" s="340"/>
      <c r="BT341" s="340"/>
      <c r="BU341" s="340"/>
      <c r="BV341" s="340"/>
      <c r="BW341" s="340"/>
      <c r="BX341" s="340"/>
      <c r="BY341" s="340"/>
      <c r="BZ341" s="340"/>
      <c r="CA341" s="340"/>
      <c r="CB341" s="340"/>
      <c r="CC341" s="340"/>
      <c r="CD341" s="341"/>
      <c r="CE341" s="107"/>
      <c r="CF341" s="93"/>
      <c r="CG341" s="93"/>
      <c r="CH341" s="93"/>
    </row>
    <row r="342" spans="16:86" x14ac:dyDescent="0.3">
      <c r="P342" s="93"/>
      <c r="Q342" s="99"/>
      <c r="R342" s="98"/>
      <c r="S342" s="118"/>
      <c r="T342" s="123"/>
      <c r="U342" s="123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17"/>
      <c r="AF342" s="117"/>
      <c r="AG342" s="116"/>
      <c r="AH342" s="98"/>
      <c r="AI342" s="118"/>
      <c r="AJ342" s="123"/>
      <c r="AK342" s="123"/>
      <c r="AL342" s="123"/>
      <c r="AM342" s="123"/>
      <c r="AN342" s="123"/>
      <c r="AO342" s="123"/>
      <c r="AP342" s="123"/>
      <c r="AQ342" s="123"/>
      <c r="AR342" s="123"/>
      <c r="AS342" s="123"/>
      <c r="AT342" s="123"/>
      <c r="AU342" s="117"/>
      <c r="AV342" s="117"/>
      <c r="AW342" s="117"/>
      <c r="AX342" s="117"/>
      <c r="AY342" s="118"/>
      <c r="AZ342" s="116"/>
      <c r="BA342" s="118"/>
      <c r="BB342" s="122"/>
      <c r="BC342" s="122"/>
      <c r="BD342" s="122"/>
      <c r="BE342" s="122"/>
      <c r="BF342" s="122"/>
      <c r="BG342" s="122"/>
      <c r="BH342" s="122"/>
      <c r="BI342" s="122"/>
      <c r="BJ342" s="122"/>
      <c r="BK342" s="122"/>
      <c r="BL342" s="122"/>
      <c r="BM342" s="116"/>
      <c r="BN342" s="116"/>
      <c r="BO342" s="98"/>
      <c r="BP342" s="107"/>
      <c r="BQ342" s="118"/>
      <c r="BR342" s="122"/>
      <c r="BS342" s="122"/>
      <c r="BT342" s="122"/>
      <c r="BU342" s="122"/>
      <c r="BV342" s="122"/>
      <c r="BW342" s="122"/>
      <c r="BX342" s="122"/>
      <c r="BY342" s="122"/>
      <c r="BZ342" s="122"/>
      <c r="CA342" s="122"/>
      <c r="CB342" s="122"/>
      <c r="CC342" s="116"/>
      <c r="CD342" s="116"/>
      <c r="CE342" s="107"/>
      <c r="CF342" s="93"/>
      <c r="CG342" s="93"/>
      <c r="CH342" s="93"/>
    </row>
    <row r="343" spans="16:86" x14ac:dyDescent="0.3">
      <c r="P343" s="93"/>
      <c r="Q343" s="99"/>
      <c r="R343" s="98"/>
      <c r="S343" s="118"/>
      <c r="T343" s="333" t="s">
        <v>319</v>
      </c>
      <c r="U343" s="334"/>
      <c r="V343" s="334"/>
      <c r="W343" s="334"/>
      <c r="X343" s="334"/>
      <c r="Y343" s="334"/>
      <c r="Z343" s="334"/>
      <c r="AA343" s="334"/>
      <c r="AB343" s="334"/>
      <c r="AC343" s="334"/>
      <c r="AD343" s="334"/>
      <c r="AE343" s="334"/>
      <c r="AF343" s="335"/>
      <c r="AG343" s="116"/>
      <c r="AH343" s="98"/>
      <c r="AI343" s="118"/>
      <c r="AJ343" s="333" t="s">
        <v>322</v>
      </c>
      <c r="AK343" s="334"/>
      <c r="AL343" s="334"/>
      <c r="AM343" s="334"/>
      <c r="AN343" s="334"/>
      <c r="AO343" s="334"/>
      <c r="AP343" s="334"/>
      <c r="AQ343" s="334"/>
      <c r="AR343" s="334"/>
      <c r="AS343" s="334"/>
      <c r="AT343" s="334"/>
      <c r="AU343" s="334"/>
      <c r="AV343" s="335"/>
      <c r="AW343" s="117"/>
      <c r="AX343" s="117"/>
      <c r="AY343" s="118"/>
      <c r="AZ343" s="116"/>
      <c r="BA343" s="118"/>
      <c r="BB343" s="333" t="s">
        <v>325</v>
      </c>
      <c r="BC343" s="334"/>
      <c r="BD343" s="334"/>
      <c r="BE343" s="334"/>
      <c r="BF343" s="334"/>
      <c r="BG343" s="334"/>
      <c r="BH343" s="334"/>
      <c r="BI343" s="334"/>
      <c r="BJ343" s="334"/>
      <c r="BK343" s="334"/>
      <c r="BL343" s="334"/>
      <c r="BM343" s="334"/>
      <c r="BN343" s="335"/>
      <c r="BO343" s="98"/>
      <c r="BP343" s="107"/>
      <c r="BQ343" s="118"/>
      <c r="BR343" s="333" t="s">
        <v>328</v>
      </c>
      <c r="BS343" s="334"/>
      <c r="BT343" s="334"/>
      <c r="BU343" s="334"/>
      <c r="BV343" s="334"/>
      <c r="BW343" s="334"/>
      <c r="BX343" s="334"/>
      <c r="BY343" s="334"/>
      <c r="BZ343" s="334"/>
      <c r="CA343" s="334"/>
      <c r="CB343" s="334"/>
      <c r="CC343" s="334"/>
      <c r="CD343" s="335"/>
      <c r="CE343" s="107"/>
      <c r="CF343" s="93"/>
      <c r="CG343" s="93"/>
      <c r="CH343" s="93"/>
    </row>
    <row r="344" spans="16:86" x14ac:dyDescent="0.3">
      <c r="P344" s="93"/>
      <c r="Q344" s="99"/>
      <c r="R344" s="98"/>
      <c r="S344" s="120"/>
      <c r="T344" s="336"/>
      <c r="U344" s="337"/>
      <c r="V344" s="337"/>
      <c r="W344" s="337"/>
      <c r="X344" s="337"/>
      <c r="Y344" s="337"/>
      <c r="Z344" s="337"/>
      <c r="AA344" s="337"/>
      <c r="AB344" s="337"/>
      <c r="AC344" s="337"/>
      <c r="AD344" s="337"/>
      <c r="AE344" s="337"/>
      <c r="AF344" s="338"/>
      <c r="AG344" s="116"/>
      <c r="AH344" s="98"/>
      <c r="AI344" s="120"/>
      <c r="AJ344" s="336"/>
      <c r="AK344" s="337"/>
      <c r="AL344" s="337"/>
      <c r="AM344" s="337"/>
      <c r="AN344" s="337"/>
      <c r="AO344" s="337"/>
      <c r="AP344" s="337"/>
      <c r="AQ344" s="337"/>
      <c r="AR344" s="337"/>
      <c r="AS344" s="337"/>
      <c r="AT344" s="337"/>
      <c r="AU344" s="337"/>
      <c r="AV344" s="338"/>
      <c r="AW344" s="117"/>
      <c r="AX344" s="117"/>
      <c r="AY344" s="118"/>
      <c r="AZ344" s="116"/>
      <c r="BA344" s="120"/>
      <c r="BB344" s="336"/>
      <c r="BC344" s="337"/>
      <c r="BD344" s="337"/>
      <c r="BE344" s="337"/>
      <c r="BF344" s="337"/>
      <c r="BG344" s="337"/>
      <c r="BH344" s="337"/>
      <c r="BI344" s="337"/>
      <c r="BJ344" s="337"/>
      <c r="BK344" s="337"/>
      <c r="BL344" s="337"/>
      <c r="BM344" s="337"/>
      <c r="BN344" s="338"/>
      <c r="BO344" s="98"/>
      <c r="BP344" s="107"/>
      <c r="BQ344" s="120"/>
      <c r="BR344" s="336"/>
      <c r="BS344" s="337"/>
      <c r="BT344" s="337"/>
      <c r="BU344" s="337"/>
      <c r="BV344" s="337"/>
      <c r="BW344" s="337"/>
      <c r="BX344" s="337"/>
      <c r="BY344" s="337"/>
      <c r="BZ344" s="337"/>
      <c r="CA344" s="337"/>
      <c r="CB344" s="337"/>
      <c r="CC344" s="337"/>
      <c r="CD344" s="338"/>
      <c r="CE344" s="107"/>
      <c r="CF344" s="93"/>
      <c r="CG344" s="93"/>
      <c r="CH344" s="93"/>
    </row>
    <row r="345" spans="16:86" x14ac:dyDescent="0.3">
      <c r="P345" s="93"/>
      <c r="Q345" s="99"/>
      <c r="R345" s="98"/>
      <c r="S345" s="125"/>
      <c r="T345" s="336"/>
      <c r="U345" s="337"/>
      <c r="V345" s="337"/>
      <c r="W345" s="337"/>
      <c r="X345" s="337"/>
      <c r="Y345" s="337"/>
      <c r="Z345" s="337"/>
      <c r="AA345" s="337"/>
      <c r="AB345" s="337"/>
      <c r="AC345" s="337"/>
      <c r="AD345" s="337"/>
      <c r="AE345" s="337"/>
      <c r="AF345" s="338"/>
      <c r="AG345" s="116"/>
      <c r="AH345" s="98"/>
      <c r="AI345" s="125"/>
      <c r="AJ345" s="336"/>
      <c r="AK345" s="337"/>
      <c r="AL345" s="337"/>
      <c r="AM345" s="337"/>
      <c r="AN345" s="337"/>
      <c r="AO345" s="337"/>
      <c r="AP345" s="337"/>
      <c r="AQ345" s="337"/>
      <c r="AR345" s="337"/>
      <c r="AS345" s="337"/>
      <c r="AT345" s="337"/>
      <c r="AU345" s="337"/>
      <c r="AV345" s="338"/>
      <c r="AW345" s="117"/>
      <c r="AX345" s="117"/>
      <c r="AY345" s="118"/>
      <c r="AZ345" s="117"/>
      <c r="BA345" s="125"/>
      <c r="BB345" s="336"/>
      <c r="BC345" s="337"/>
      <c r="BD345" s="337"/>
      <c r="BE345" s="337"/>
      <c r="BF345" s="337"/>
      <c r="BG345" s="337"/>
      <c r="BH345" s="337"/>
      <c r="BI345" s="337"/>
      <c r="BJ345" s="337"/>
      <c r="BK345" s="337"/>
      <c r="BL345" s="337"/>
      <c r="BM345" s="337"/>
      <c r="BN345" s="338"/>
      <c r="BO345" s="98"/>
      <c r="BP345" s="107"/>
      <c r="BQ345" s="125"/>
      <c r="BR345" s="336"/>
      <c r="BS345" s="337"/>
      <c r="BT345" s="337"/>
      <c r="BU345" s="337"/>
      <c r="BV345" s="337"/>
      <c r="BW345" s="337"/>
      <c r="BX345" s="337"/>
      <c r="BY345" s="337"/>
      <c r="BZ345" s="337"/>
      <c r="CA345" s="337"/>
      <c r="CB345" s="337"/>
      <c r="CC345" s="337"/>
      <c r="CD345" s="338"/>
      <c r="CE345" s="107"/>
      <c r="CF345" s="93"/>
      <c r="CG345" s="93"/>
      <c r="CH345" s="93"/>
    </row>
    <row r="346" spans="16:86" x14ac:dyDescent="0.3">
      <c r="P346" s="93"/>
      <c r="Q346" s="99"/>
      <c r="R346" s="98"/>
      <c r="S346" s="118"/>
      <c r="T346" s="339"/>
      <c r="U346" s="340"/>
      <c r="V346" s="340"/>
      <c r="W346" s="340"/>
      <c r="X346" s="340"/>
      <c r="Y346" s="340"/>
      <c r="Z346" s="340"/>
      <c r="AA346" s="340"/>
      <c r="AB346" s="340"/>
      <c r="AC346" s="340"/>
      <c r="AD346" s="340"/>
      <c r="AE346" s="340"/>
      <c r="AF346" s="341"/>
      <c r="AG346" s="116"/>
      <c r="AH346" s="98"/>
      <c r="AI346" s="118"/>
      <c r="AJ346" s="339"/>
      <c r="AK346" s="340"/>
      <c r="AL346" s="340"/>
      <c r="AM346" s="340"/>
      <c r="AN346" s="340"/>
      <c r="AO346" s="340"/>
      <c r="AP346" s="340"/>
      <c r="AQ346" s="340"/>
      <c r="AR346" s="340"/>
      <c r="AS346" s="340"/>
      <c r="AT346" s="340"/>
      <c r="AU346" s="340"/>
      <c r="AV346" s="341"/>
      <c r="AW346" s="117"/>
      <c r="AX346" s="117"/>
      <c r="AY346" s="118"/>
      <c r="AZ346" s="117"/>
      <c r="BA346" s="118"/>
      <c r="BB346" s="339"/>
      <c r="BC346" s="340"/>
      <c r="BD346" s="340"/>
      <c r="BE346" s="340"/>
      <c r="BF346" s="340"/>
      <c r="BG346" s="340"/>
      <c r="BH346" s="340"/>
      <c r="BI346" s="340"/>
      <c r="BJ346" s="340"/>
      <c r="BK346" s="340"/>
      <c r="BL346" s="340"/>
      <c r="BM346" s="340"/>
      <c r="BN346" s="341"/>
      <c r="BO346" s="98"/>
      <c r="BP346" s="107"/>
      <c r="BQ346" s="118"/>
      <c r="BR346" s="339"/>
      <c r="BS346" s="340"/>
      <c r="BT346" s="340"/>
      <c r="BU346" s="340"/>
      <c r="BV346" s="340"/>
      <c r="BW346" s="340"/>
      <c r="BX346" s="340"/>
      <c r="BY346" s="340"/>
      <c r="BZ346" s="340"/>
      <c r="CA346" s="340"/>
      <c r="CB346" s="340"/>
      <c r="CC346" s="340"/>
      <c r="CD346" s="341"/>
      <c r="CE346" s="107"/>
      <c r="CF346" s="93"/>
      <c r="CG346" s="93"/>
      <c r="CH346" s="93"/>
    </row>
    <row r="347" spans="16:86" x14ac:dyDescent="0.3">
      <c r="P347" s="93"/>
      <c r="Q347" s="99"/>
      <c r="R347" s="98"/>
      <c r="S347" s="118"/>
      <c r="T347" s="123"/>
      <c r="U347" s="123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17"/>
      <c r="AF347" s="117"/>
      <c r="AG347" s="116"/>
      <c r="AH347" s="98"/>
      <c r="AI347" s="118"/>
      <c r="AJ347" s="123"/>
      <c r="AK347" s="123"/>
      <c r="AL347" s="123"/>
      <c r="AM347" s="123"/>
      <c r="AN347" s="123"/>
      <c r="AO347" s="123"/>
      <c r="AP347" s="123"/>
      <c r="AQ347" s="123"/>
      <c r="AR347" s="123"/>
      <c r="AS347" s="123"/>
      <c r="AT347" s="123"/>
      <c r="AU347" s="117"/>
      <c r="AV347" s="117"/>
      <c r="AW347" s="117"/>
      <c r="AX347" s="117"/>
      <c r="AY347" s="118"/>
      <c r="AZ347" s="117"/>
      <c r="BA347" s="118"/>
      <c r="BB347" s="122"/>
      <c r="BC347" s="122"/>
      <c r="BD347" s="122"/>
      <c r="BE347" s="122"/>
      <c r="BF347" s="122"/>
      <c r="BG347" s="122"/>
      <c r="BH347" s="122"/>
      <c r="BI347" s="122"/>
      <c r="BJ347" s="122"/>
      <c r="BK347" s="122"/>
      <c r="BL347" s="122"/>
      <c r="BM347" s="116"/>
      <c r="BN347" s="116"/>
      <c r="BO347" s="98"/>
      <c r="BP347" s="107"/>
      <c r="BQ347" s="118"/>
      <c r="BR347" s="122"/>
      <c r="BS347" s="122"/>
      <c r="BT347" s="122"/>
      <c r="BU347" s="122"/>
      <c r="BV347" s="122"/>
      <c r="BW347" s="122"/>
      <c r="BX347" s="122"/>
      <c r="BY347" s="122"/>
      <c r="BZ347" s="122"/>
      <c r="CA347" s="122"/>
      <c r="CB347" s="122"/>
      <c r="CC347" s="116"/>
      <c r="CD347" s="116"/>
      <c r="CE347" s="107"/>
      <c r="CF347" s="93"/>
      <c r="CG347" s="93"/>
      <c r="CH347" s="93"/>
    </row>
    <row r="348" spans="16:86" x14ac:dyDescent="0.3">
      <c r="P348" s="93"/>
      <c r="Q348" s="99"/>
      <c r="R348" s="98"/>
      <c r="S348" s="118"/>
      <c r="T348" s="333" t="s">
        <v>320</v>
      </c>
      <c r="U348" s="334"/>
      <c r="V348" s="334"/>
      <c r="W348" s="334"/>
      <c r="X348" s="334"/>
      <c r="Y348" s="334"/>
      <c r="Z348" s="334"/>
      <c r="AA348" s="334"/>
      <c r="AB348" s="334"/>
      <c r="AC348" s="334"/>
      <c r="AD348" s="334"/>
      <c r="AE348" s="334"/>
      <c r="AF348" s="335"/>
      <c r="AG348" s="116"/>
      <c r="AH348" s="98"/>
      <c r="AI348" s="118"/>
      <c r="AJ348" s="333" t="s">
        <v>323</v>
      </c>
      <c r="AK348" s="334"/>
      <c r="AL348" s="334"/>
      <c r="AM348" s="334"/>
      <c r="AN348" s="334"/>
      <c r="AO348" s="334"/>
      <c r="AP348" s="334"/>
      <c r="AQ348" s="334"/>
      <c r="AR348" s="334"/>
      <c r="AS348" s="334"/>
      <c r="AT348" s="334"/>
      <c r="AU348" s="334"/>
      <c r="AV348" s="335"/>
      <c r="AW348" s="117"/>
      <c r="AX348" s="117"/>
      <c r="AY348" s="118"/>
      <c r="AZ348" s="116"/>
      <c r="BA348" s="118"/>
      <c r="BB348" s="333" t="s">
        <v>326</v>
      </c>
      <c r="BC348" s="334"/>
      <c r="BD348" s="334"/>
      <c r="BE348" s="334"/>
      <c r="BF348" s="334"/>
      <c r="BG348" s="334"/>
      <c r="BH348" s="334"/>
      <c r="BI348" s="334"/>
      <c r="BJ348" s="334"/>
      <c r="BK348" s="334"/>
      <c r="BL348" s="334"/>
      <c r="BM348" s="334"/>
      <c r="BN348" s="335"/>
      <c r="BO348" s="98"/>
      <c r="BP348" s="107"/>
      <c r="BQ348" s="118"/>
      <c r="BR348" s="333" t="s">
        <v>329</v>
      </c>
      <c r="BS348" s="334"/>
      <c r="BT348" s="334"/>
      <c r="BU348" s="334"/>
      <c r="BV348" s="334"/>
      <c r="BW348" s="334"/>
      <c r="BX348" s="334"/>
      <c r="BY348" s="334"/>
      <c r="BZ348" s="334"/>
      <c r="CA348" s="334"/>
      <c r="CB348" s="334"/>
      <c r="CC348" s="334"/>
      <c r="CD348" s="335"/>
      <c r="CE348" s="107"/>
      <c r="CF348" s="93"/>
      <c r="CG348" s="93"/>
      <c r="CH348" s="93"/>
    </row>
    <row r="349" spans="16:86" x14ac:dyDescent="0.3">
      <c r="P349" s="93"/>
      <c r="Q349" s="99"/>
      <c r="R349" s="129"/>
      <c r="S349" s="114"/>
      <c r="T349" s="336"/>
      <c r="U349" s="337"/>
      <c r="V349" s="337"/>
      <c r="W349" s="337"/>
      <c r="X349" s="337"/>
      <c r="Y349" s="337"/>
      <c r="Z349" s="337"/>
      <c r="AA349" s="337"/>
      <c r="AB349" s="337"/>
      <c r="AC349" s="337"/>
      <c r="AD349" s="337"/>
      <c r="AE349" s="337"/>
      <c r="AF349" s="338"/>
      <c r="AG349" s="116"/>
      <c r="AH349" s="99"/>
      <c r="AI349" s="120"/>
      <c r="AJ349" s="336"/>
      <c r="AK349" s="337"/>
      <c r="AL349" s="337"/>
      <c r="AM349" s="337"/>
      <c r="AN349" s="337"/>
      <c r="AO349" s="337"/>
      <c r="AP349" s="337"/>
      <c r="AQ349" s="337"/>
      <c r="AR349" s="337"/>
      <c r="AS349" s="337"/>
      <c r="AT349" s="337"/>
      <c r="AU349" s="337"/>
      <c r="AV349" s="338"/>
      <c r="AW349" s="117"/>
      <c r="AX349" s="117"/>
      <c r="AY349" s="118"/>
      <c r="AZ349" s="130"/>
      <c r="BA349" s="120"/>
      <c r="BB349" s="336"/>
      <c r="BC349" s="337"/>
      <c r="BD349" s="337"/>
      <c r="BE349" s="337"/>
      <c r="BF349" s="337"/>
      <c r="BG349" s="337"/>
      <c r="BH349" s="337"/>
      <c r="BI349" s="337"/>
      <c r="BJ349" s="337"/>
      <c r="BK349" s="337"/>
      <c r="BL349" s="337"/>
      <c r="BM349" s="337"/>
      <c r="BN349" s="338"/>
      <c r="BO349" s="98"/>
      <c r="BP349" s="107"/>
      <c r="BQ349" s="120"/>
      <c r="BR349" s="336"/>
      <c r="BS349" s="337"/>
      <c r="BT349" s="337"/>
      <c r="BU349" s="337"/>
      <c r="BV349" s="337"/>
      <c r="BW349" s="337"/>
      <c r="BX349" s="337"/>
      <c r="BY349" s="337"/>
      <c r="BZ349" s="337"/>
      <c r="CA349" s="337"/>
      <c r="CB349" s="337"/>
      <c r="CC349" s="337"/>
      <c r="CD349" s="338"/>
      <c r="CE349" s="107"/>
      <c r="CF349" s="93"/>
      <c r="CG349" s="93"/>
      <c r="CH349" s="93"/>
    </row>
    <row r="350" spans="16:86" x14ac:dyDescent="0.3">
      <c r="P350" s="93"/>
      <c r="Q350" s="99"/>
      <c r="R350" s="117"/>
      <c r="S350" s="117"/>
      <c r="T350" s="336"/>
      <c r="U350" s="337"/>
      <c r="V350" s="337"/>
      <c r="W350" s="337"/>
      <c r="X350" s="337"/>
      <c r="Y350" s="337"/>
      <c r="Z350" s="337"/>
      <c r="AA350" s="337"/>
      <c r="AB350" s="337"/>
      <c r="AC350" s="337"/>
      <c r="AD350" s="337"/>
      <c r="AE350" s="337"/>
      <c r="AF350" s="338"/>
      <c r="AG350" s="116"/>
      <c r="AH350" s="117"/>
      <c r="AI350" s="117"/>
      <c r="AJ350" s="336"/>
      <c r="AK350" s="337"/>
      <c r="AL350" s="337"/>
      <c r="AM350" s="337"/>
      <c r="AN350" s="337"/>
      <c r="AO350" s="337"/>
      <c r="AP350" s="337"/>
      <c r="AQ350" s="337"/>
      <c r="AR350" s="337"/>
      <c r="AS350" s="337"/>
      <c r="AT350" s="337"/>
      <c r="AU350" s="337"/>
      <c r="AV350" s="338"/>
      <c r="AW350" s="117"/>
      <c r="AX350" s="117"/>
      <c r="AY350" s="118"/>
      <c r="AZ350" s="117"/>
      <c r="BA350" s="117"/>
      <c r="BB350" s="336"/>
      <c r="BC350" s="337"/>
      <c r="BD350" s="337"/>
      <c r="BE350" s="337"/>
      <c r="BF350" s="337"/>
      <c r="BG350" s="337"/>
      <c r="BH350" s="337"/>
      <c r="BI350" s="337"/>
      <c r="BJ350" s="337"/>
      <c r="BK350" s="337"/>
      <c r="BL350" s="337"/>
      <c r="BM350" s="337"/>
      <c r="BN350" s="338"/>
      <c r="BO350" s="98"/>
      <c r="BP350" s="137"/>
      <c r="BQ350" s="117"/>
      <c r="BR350" s="336"/>
      <c r="BS350" s="337"/>
      <c r="BT350" s="337"/>
      <c r="BU350" s="337"/>
      <c r="BV350" s="337"/>
      <c r="BW350" s="337"/>
      <c r="BX350" s="337"/>
      <c r="BY350" s="337"/>
      <c r="BZ350" s="337"/>
      <c r="CA350" s="337"/>
      <c r="CB350" s="337"/>
      <c r="CC350" s="337"/>
      <c r="CD350" s="338"/>
      <c r="CE350" s="107"/>
      <c r="CF350" s="93"/>
      <c r="CG350" s="93"/>
      <c r="CH350" s="93"/>
    </row>
    <row r="351" spans="16:86" x14ac:dyDescent="0.3">
      <c r="P351" s="93"/>
      <c r="Q351" s="99"/>
      <c r="R351" s="117"/>
      <c r="S351" s="117"/>
      <c r="T351" s="339"/>
      <c r="U351" s="340"/>
      <c r="V351" s="340"/>
      <c r="W351" s="340"/>
      <c r="X351" s="340"/>
      <c r="Y351" s="340"/>
      <c r="Z351" s="340"/>
      <c r="AA351" s="340"/>
      <c r="AB351" s="340"/>
      <c r="AC351" s="340"/>
      <c r="AD351" s="340"/>
      <c r="AE351" s="340"/>
      <c r="AF351" s="341"/>
      <c r="AG351" s="116"/>
      <c r="AH351" s="117"/>
      <c r="AI351" s="117"/>
      <c r="AJ351" s="339"/>
      <c r="AK351" s="340"/>
      <c r="AL351" s="340"/>
      <c r="AM351" s="340"/>
      <c r="AN351" s="340"/>
      <c r="AO351" s="340"/>
      <c r="AP351" s="340"/>
      <c r="AQ351" s="340"/>
      <c r="AR351" s="340"/>
      <c r="AS351" s="340"/>
      <c r="AT351" s="340"/>
      <c r="AU351" s="340"/>
      <c r="AV351" s="341"/>
      <c r="AW351" s="117"/>
      <c r="AX351" s="117"/>
      <c r="AY351" s="118"/>
      <c r="AZ351" s="117"/>
      <c r="BA351" s="117"/>
      <c r="BB351" s="339"/>
      <c r="BC351" s="340"/>
      <c r="BD351" s="340"/>
      <c r="BE351" s="340"/>
      <c r="BF351" s="340"/>
      <c r="BG351" s="340"/>
      <c r="BH351" s="340"/>
      <c r="BI351" s="340"/>
      <c r="BJ351" s="340"/>
      <c r="BK351" s="340"/>
      <c r="BL351" s="340"/>
      <c r="BM351" s="340"/>
      <c r="BN351" s="341"/>
      <c r="BO351" s="98"/>
      <c r="BP351" s="137"/>
      <c r="BQ351" s="117"/>
      <c r="BR351" s="339"/>
      <c r="BS351" s="340"/>
      <c r="BT351" s="340"/>
      <c r="BU351" s="340"/>
      <c r="BV351" s="340"/>
      <c r="BW351" s="340"/>
      <c r="BX351" s="340"/>
      <c r="BY351" s="340"/>
      <c r="BZ351" s="340"/>
      <c r="CA351" s="340"/>
      <c r="CB351" s="340"/>
      <c r="CC351" s="340"/>
      <c r="CD351" s="341"/>
      <c r="CE351" s="107"/>
      <c r="CF351" s="93"/>
      <c r="CG351" s="93"/>
      <c r="CH351" s="93"/>
    </row>
    <row r="352" spans="16:86" x14ac:dyDescent="0.3">
      <c r="P352" s="93"/>
      <c r="Q352" s="99"/>
      <c r="R352" s="99"/>
      <c r="S352" s="117"/>
      <c r="T352" s="122"/>
      <c r="U352" s="122"/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16"/>
      <c r="AF352" s="116"/>
      <c r="AG352" s="98"/>
      <c r="AH352" s="99"/>
      <c r="AI352" s="117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16"/>
      <c r="AV352" s="116"/>
      <c r="AW352" s="99"/>
      <c r="AX352" s="99"/>
      <c r="AY352" s="102"/>
      <c r="AZ352" s="99"/>
      <c r="BA352" s="117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16"/>
      <c r="BN352" s="116"/>
      <c r="BO352" s="98"/>
      <c r="BP352" s="137"/>
      <c r="BQ352" s="117"/>
      <c r="BR352" s="122"/>
      <c r="BS352" s="122"/>
      <c r="BT352" s="122"/>
      <c r="BU352" s="122"/>
      <c r="BV352" s="122"/>
      <c r="BW352" s="122"/>
      <c r="BX352" s="122"/>
      <c r="BY352" s="122"/>
      <c r="BZ352" s="122"/>
      <c r="CA352" s="122"/>
      <c r="CB352" s="122"/>
      <c r="CC352" s="116"/>
      <c r="CD352" s="116"/>
      <c r="CE352" s="107"/>
      <c r="CF352" s="93"/>
      <c r="CG352" s="93"/>
      <c r="CH352" s="93"/>
    </row>
    <row r="353" spans="16:86" x14ac:dyDescent="0.3">
      <c r="P353" s="93"/>
      <c r="Q353" s="99"/>
      <c r="R353" s="99"/>
      <c r="S353" s="117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98"/>
      <c r="AH353" s="99"/>
      <c r="AI353" s="117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98"/>
      <c r="AX353" s="99"/>
      <c r="AY353" s="102"/>
      <c r="AZ353" s="99"/>
      <c r="BA353" s="117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98"/>
      <c r="BP353" s="137"/>
      <c r="BQ353" s="117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07"/>
      <c r="CF353" s="93"/>
      <c r="CG353" s="93"/>
      <c r="CH353" s="93"/>
    </row>
    <row r="354" spans="16:86" x14ac:dyDescent="0.3">
      <c r="P354" s="93"/>
      <c r="Q354" s="99"/>
      <c r="R354" s="99"/>
      <c r="S354" s="117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98"/>
      <c r="AH354" s="99"/>
      <c r="AI354" s="117"/>
      <c r="AJ354" s="121"/>
      <c r="AK354" s="121"/>
      <c r="AL354" s="121"/>
      <c r="AM354" s="121"/>
      <c r="AN354" s="121"/>
      <c r="AO354" s="121"/>
      <c r="AP354" s="121"/>
      <c r="AQ354" s="83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95"/>
      <c r="BE354" s="95"/>
      <c r="BF354" s="85"/>
      <c r="BG354" s="121"/>
      <c r="BH354" s="121"/>
      <c r="BI354" s="121"/>
      <c r="BJ354" s="121"/>
      <c r="BK354" s="121"/>
      <c r="BL354" s="121"/>
      <c r="BM354" s="121"/>
      <c r="BN354" s="121"/>
      <c r="BO354" s="98"/>
      <c r="BP354" s="137"/>
      <c r="BQ354" s="117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07"/>
      <c r="CF354" s="93"/>
      <c r="CG354" s="93"/>
      <c r="CH354" s="93"/>
    </row>
    <row r="355" spans="16:86" x14ac:dyDescent="0.3">
      <c r="P355" s="93"/>
      <c r="Q355" s="99"/>
      <c r="R355" s="99"/>
      <c r="S355" s="117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98"/>
      <c r="AH355" s="99"/>
      <c r="AI355" s="117"/>
      <c r="AJ355" s="121"/>
      <c r="AK355" s="121"/>
      <c r="AL355" s="121"/>
      <c r="AM355" s="121"/>
      <c r="AN355" s="121"/>
      <c r="AO355" s="121"/>
      <c r="AP355" s="121"/>
      <c r="AQ355" s="86"/>
      <c r="AR355" s="327" t="s">
        <v>154</v>
      </c>
      <c r="AS355" s="328"/>
      <c r="AT355" s="328"/>
      <c r="AU355" s="328"/>
      <c r="AV355" s="328"/>
      <c r="AW355" s="328"/>
      <c r="AX355" s="328"/>
      <c r="AY355" s="328"/>
      <c r="AZ355" s="328"/>
      <c r="BA355" s="328"/>
      <c r="BB355" s="328"/>
      <c r="BC355" s="328"/>
      <c r="BD355" s="328"/>
      <c r="BE355" s="329"/>
      <c r="BF355" s="87"/>
      <c r="BG355" s="121"/>
      <c r="BH355" s="121"/>
      <c r="BI355" s="121"/>
      <c r="BJ355" s="121"/>
      <c r="BK355" s="121"/>
      <c r="BL355" s="121"/>
      <c r="BM355" s="121"/>
      <c r="BN355" s="121"/>
      <c r="BO355" s="98"/>
      <c r="BP355" s="107"/>
      <c r="BQ355" s="117"/>
      <c r="BR355" s="121"/>
      <c r="BS355" s="121"/>
      <c r="BT355" s="121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</row>
    <row r="356" spans="16:86" x14ac:dyDescent="0.3">
      <c r="P356" s="93"/>
      <c r="Q356" s="99"/>
      <c r="R356" s="99"/>
      <c r="S356" s="117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98"/>
      <c r="AH356" s="99"/>
      <c r="AI356" s="117"/>
      <c r="AJ356" s="121"/>
      <c r="AK356" s="121"/>
      <c r="AL356" s="121"/>
      <c r="AM356" s="121"/>
      <c r="AN356" s="121"/>
      <c r="AO356" s="121"/>
      <c r="AP356" s="121"/>
      <c r="AQ356" s="86"/>
      <c r="AR356" s="330"/>
      <c r="AS356" s="331"/>
      <c r="AT356" s="331"/>
      <c r="AU356" s="331"/>
      <c r="AV356" s="331"/>
      <c r="AW356" s="331"/>
      <c r="AX356" s="331"/>
      <c r="AY356" s="331"/>
      <c r="AZ356" s="331"/>
      <c r="BA356" s="331"/>
      <c r="BB356" s="331"/>
      <c r="BC356" s="331"/>
      <c r="BD356" s="331"/>
      <c r="BE356" s="332"/>
      <c r="BF356" s="87"/>
      <c r="BG356" s="121"/>
      <c r="BH356" s="121"/>
      <c r="BI356" s="121"/>
      <c r="BJ356" s="121"/>
      <c r="BK356" s="121"/>
      <c r="BL356" s="121"/>
      <c r="BM356" s="121"/>
      <c r="BN356" s="121"/>
      <c r="BO356" s="98"/>
      <c r="BP356" s="107"/>
      <c r="BQ356" s="117"/>
      <c r="BR356" s="121"/>
      <c r="BS356" s="121"/>
      <c r="BT356" s="121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</row>
    <row r="357" spans="16:86" x14ac:dyDescent="0.3">
      <c r="P357" s="93"/>
      <c r="Q357" s="99"/>
      <c r="R357" s="99"/>
      <c r="S357" s="99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99"/>
      <c r="AF357" s="99"/>
      <c r="AG357" s="98"/>
      <c r="AH357" s="99"/>
      <c r="AI357" s="97"/>
      <c r="AJ357" s="97"/>
      <c r="AK357" s="97"/>
      <c r="AL357" s="97"/>
      <c r="AM357" s="97"/>
      <c r="AN357" s="97"/>
      <c r="AO357" s="97"/>
      <c r="AP357" s="97"/>
      <c r="AQ357" s="85"/>
      <c r="AR357" s="96"/>
      <c r="AS357" s="88"/>
      <c r="AT357" s="88"/>
      <c r="AU357" s="88"/>
      <c r="AV357" s="88"/>
      <c r="AW357" s="88"/>
      <c r="AX357" s="88"/>
      <c r="AY357" s="88"/>
      <c r="AZ357" s="88"/>
      <c r="BA357" s="88"/>
      <c r="BB357" s="88"/>
      <c r="BC357" s="88"/>
      <c r="BD357" s="88"/>
      <c r="BE357" s="88"/>
      <c r="BF357" s="85"/>
      <c r="BG357" s="107"/>
      <c r="BH357" s="107"/>
      <c r="BI357" s="107"/>
      <c r="BJ357" s="107"/>
      <c r="BK357" s="107"/>
      <c r="BL357" s="107"/>
      <c r="BM357" s="107"/>
      <c r="BN357" s="107"/>
      <c r="BO357" s="98"/>
      <c r="BP357" s="107"/>
      <c r="BQ357" s="107"/>
      <c r="BR357" s="107"/>
      <c r="BS357" s="107"/>
      <c r="BT357" s="107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</row>
    <row r="358" spans="16:86" x14ac:dyDescent="0.3">
      <c r="P358" s="93"/>
      <c r="Q358" s="99"/>
      <c r="R358" s="98"/>
      <c r="S358" s="99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98"/>
      <c r="AH358" s="99"/>
      <c r="AI358" s="99"/>
      <c r="AJ358" s="99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99"/>
      <c r="AV358" s="99"/>
      <c r="AW358" s="99"/>
      <c r="AX358" s="99"/>
      <c r="AY358" s="99"/>
      <c r="AZ358" s="99"/>
      <c r="BA358" s="99"/>
      <c r="BB358" s="128"/>
      <c r="BC358" s="128"/>
      <c r="BD358" s="128"/>
      <c r="BE358" s="128"/>
      <c r="BF358" s="128"/>
      <c r="BG358" s="128"/>
      <c r="BH358" s="128"/>
      <c r="BI358" s="128"/>
      <c r="BJ358" s="128"/>
      <c r="BK358" s="128"/>
      <c r="BL358" s="128"/>
      <c r="BM358" s="128"/>
      <c r="BN358" s="128"/>
      <c r="BO358" s="99"/>
      <c r="BP358" s="107"/>
      <c r="BQ358" s="107"/>
      <c r="BR358" s="107"/>
      <c r="BS358" s="107"/>
      <c r="BT358" s="107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</row>
    <row r="360" spans="16:86" x14ac:dyDescent="0.3"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</row>
    <row r="361" spans="16:86" x14ac:dyDescent="0.3">
      <c r="Q361" s="93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351" t="s">
        <v>330</v>
      </c>
      <c r="AJ361" s="352"/>
      <c r="AK361" s="352"/>
      <c r="AL361" s="352"/>
      <c r="AM361" s="352"/>
      <c r="AN361" s="352"/>
      <c r="AO361" s="352"/>
      <c r="AP361" s="352"/>
      <c r="AQ361" s="352"/>
      <c r="AR361" s="352"/>
      <c r="AS361" s="352"/>
      <c r="AT361" s="352"/>
      <c r="AU361" s="352"/>
      <c r="AV361" s="352"/>
      <c r="AW361" s="352"/>
      <c r="AX361" s="352"/>
      <c r="AY361" s="352"/>
      <c r="AZ361" s="352"/>
      <c r="BA361" s="352"/>
      <c r="BB361" s="352"/>
      <c r="BC361" s="352"/>
      <c r="BD361" s="352"/>
      <c r="BE361" s="352"/>
      <c r="BF361" s="352"/>
      <c r="BG361" s="352"/>
      <c r="BH361" s="352"/>
      <c r="BI361" s="352"/>
      <c r="BJ361" s="352"/>
      <c r="BK361" s="352"/>
      <c r="BL361" s="352"/>
      <c r="BM361" s="352"/>
      <c r="BN361" s="353"/>
      <c r="BO361" s="98"/>
      <c r="BP361" s="98"/>
      <c r="BQ361" s="98"/>
      <c r="BR361" s="98"/>
      <c r="BS361" s="98"/>
      <c r="BT361" s="98"/>
      <c r="BU361" s="98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3"/>
    </row>
    <row r="362" spans="16:86" x14ac:dyDescent="0.3">
      <c r="Q362" s="93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354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5"/>
      <c r="BB362" s="355"/>
      <c r="BC362" s="355"/>
      <c r="BD362" s="355"/>
      <c r="BE362" s="355"/>
      <c r="BF362" s="355"/>
      <c r="BG362" s="355"/>
      <c r="BH362" s="355"/>
      <c r="BI362" s="355"/>
      <c r="BJ362" s="355"/>
      <c r="BK362" s="355"/>
      <c r="BL362" s="355"/>
      <c r="BM362" s="355"/>
      <c r="BN362" s="356"/>
      <c r="BO362" s="98"/>
      <c r="BP362" s="98"/>
      <c r="BQ362" s="98"/>
      <c r="BR362" s="98"/>
      <c r="BS362" s="98"/>
      <c r="BT362" s="98"/>
      <c r="BU362" s="98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3"/>
    </row>
    <row r="363" spans="16:86" x14ac:dyDescent="0.3">
      <c r="Q363" s="93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354"/>
      <c r="AJ363" s="355"/>
      <c r="AK363" s="355"/>
      <c r="AL363" s="355"/>
      <c r="AM363" s="355"/>
      <c r="AN363" s="355"/>
      <c r="AO363" s="355"/>
      <c r="AP363" s="355"/>
      <c r="AQ363" s="355"/>
      <c r="AR363" s="355"/>
      <c r="AS363" s="355"/>
      <c r="AT363" s="355"/>
      <c r="AU363" s="355"/>
      <c r="AV363" s="355"/>
      <c r="AW363" s="355"/>
      <c r="AX363" s="355"/>
      <c r="AY363" s="355"/>
      <c r="AZ363" s="355"/>
      <c r="BA363" s="355"/>
      <c r="BB363" s="355"/>
      <c r="BC363" s="355"/>
      <c r="BD363" s="355"/>
      <c r="BE363" s="355"/>
      <c r="BF363" s="355"/>
      <c r="BG363" s="355"/>
      <c r="BH363" s="355"/>
      <c r="BI363" s="355"/>
      <c r="BJ363" s="355"/>
      <c r="BK363" s="355"/>
      <c r="BL363" s="355"/>
      <c r="BM363" s="355"/>
      <c r="BN363" s="356"/>
      <c r="BO363" s="98"/>
      <c r="BP363" s="98"/>
      <c r="BQ363" s="98"/>
      <c r="BR363" s="98"/>
      <c r="BS363" s="98"/>
      <c r="BT363" s="98"/>
      <c r="BU363" s="98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3"/>
    </row>
    <row r="364" spans="16:86" x14ac:dyDescent="0.3"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357"/>
      <c r="AJ364" s="358"/>
      <c r="AK364" s="358"/>
      <c r="AL364" s="358"/>
      <c r="AM364" s="358"/>
      <c r="AN364" s="358"/>
      <c r="AO364" s="358"/>
      <c r="AP364" s="358"/>
      <c r="AQ364" s="358"/>
      <c r="AR364" s="358"/>
      <c r="AS364" s="358"/>
      <c r="AT364" s="358"/>
      <c r="AU364" s="358"/>
      <c r="AV364" s="358"/>
      <c r="AW364" s="358"/>
      <c r="AX364" s="358"/>
      <c r="AY364" s="358"/>
      <c r="AZ364" s="358"/>
      <c r="BA364" s="358"/>
      <c r="BB364" s="358"/>
      <c r="BC364" s="358"/>
      <c r="BD364" s="358"/>
      <c r="BE364" s="358"/>
      <c r="BF364" s="358"/>
      <c r="BG364" s="358"/>
      <c r="BH364" s="358"/>
      <c r="BI364" s="358"/>
      <c r="BJ364" s="358"/>
      <c r="BK364" s="358"/>
      <c r="BL364" s="358"/>
      <c r="BM364" s="358"/>
      <c r="BN364" s="359"/>
      <c r="BO364" s="98"/>
      <c r="BP364" s="98"/>
      <c r="BQ364" s="98"/>
      <c r="BR364" s="98"/>
      <c r="BS364" s="98"/>
      <c r="BT364" s="98"/>
      <c r="BU364" s="98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3"/>
    </row>
    <row r="365" spans="16:86" x14ac:dyDescent="0.3"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8"/>
      <c r="AL365" s="98"/>
      <c r="AM365" s="98"/>
      <c r="AN365" s="98"/>
      <c r="AO365" s="98"/>
      <c r="AP365" s="99"/>
      <c r="AQ365" s="99"/>
      <c r="AR365" s="99"/>
      <c r="AS365" s="99"/>
      <c r="AT365" s="99"/>
      <c r="AU365" s="99"/>
      <c r="AV365" s="99"/>
      <c r="AW365" s="99"/>
      <c r="AX365" s="139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121"/>
      <c r="CD365" s="121"/>
      <c r="CE365" s="121"/>
      <c r="CF365" s="93"/>
    </row>
    <row r="366" spans="16:86" x14ac:dyDescent="0.3"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8"/>
      <c r="AL366" s="98"/>
      <c r="AM366" s="98"/>
      <c r="AN366" s="98"/>
      <c r="AO366" s="98"/>
      <c r="AP366" s="99"/>
      <c r="AQ366" s="99"/>
      <c r="AR366" s="99"/>
      <c r="AS366" s="99"/>
      <c r="AT366" s="99"/>
      <c r="AU366" s="99"/>
      <c r="AV366" s="99"/>
      <c r="AW366" s="99"/>
      <c r="AX366" s="12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8"/>
      <c r="BI366" s="98"/>
      <c r="BJ366" s="98"/>
      <c r="BK366" s="98"/>
      <c r="BL366" s="98"/>
      <c r="BM366" s="98"/>
      <c r="BN366" s="98"/>
      <c r="BO366" s="98"/>
      <c r="BP366" s="360" t="s">
        <v>148</v>
      </c>
      <c r="BQ366" s="361"/>
      <c r="BR366" s="361"/>
      <c r="BS366" s="361"/>
      <c r="BT366" s="361"/>
      <c r="BU366" s="361"/>
      <c r="BV366" s="361"/>
      <c r="BW366" s="361"/>
      <c r="BX366" s="361"/>
      <c r="BY366" s="361"/>
      <c r="BZ366" s="361"/>
      <c r="CA366" s="361"/>
      <c r="CB366" s="362"/>
      <c r="CC366" s="121"/>
      <c r="CD366" s="121"/>
      <c r="CE366" s="121"/>
      <c r="CF366" s="93"/>
    </row>
    <row r="367" spans="16:86" x14ac:dyDescent="0.3"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8"/>
      <c r="AL367" s="98"/>
      <c r="AM367" s="98"/>
      <c r="AN367" s="98"/>
      <c r="AO367" s="98"/>
      <c r="AP367" s="99"/>
      <c r="AQ367" s="99"/>
      <c r="AR367" s="99"/>
      <c r="AS367" s="99"/>
      <c r="AT367" s="99"/>
      <c r="AU367" s="99"/>
      <c r="AV367" s="99"/>
      <c r="AW367" s="99"/>
      <c r="AX367" s="99"/>
      <c r="AY367" s="105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  <c r="BL367" s="104"/>
      <c r="BM367" s="104"/>
      <c r="BN367" s="104"/>
      <c r="BO367" s="136"/>
      <c r="BP367" s="363"/>
      <c r="BQ367" s="364"/>
      <c r="BR367" s="364"/>
      <c r="BS367" s="364"/>
      <c r="BT367" s="364"/>
      <c r="BU367" s="364"/>
      <c r="BV367" s="364"/>
      <c r="BW367" s="364"/>
      <c r="BX367" s="364"/>
      <c r="BY367" s="364"/>
      <c r="BZ367" s="364"/>
      <c r="CA367" s="364"/>
      <c r="CB367" s="365"/>
      <c r="CC367" s="121"/>
      <c r="CD367" s="121"/>
      <c r="CE367" s="121"/>
      <c r="CF367" s="93"/>
    </row>
    <row r="368" spans="16:86" x14ac:dyDescent="0.3">
      <c r="Q368" s="93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  <c r="AN368" s="98"/>
      <c r="AO368" s="98"/>
      <c r="AP368" s="99"/>
      <c r="AQ368" s="99"/>
      <c r="AR368" s="99"/>
      <c r="AS368" s="99"/>
      <c r="AT368" s="99"/>
      <c r="AU368" s="99"/>
      <c r="AV368" s="99"/>
      <c r="AW368" s="99"/>
      <c r="AX368" s="99"/>
      <c r="AY368" s="102"/>
      <c r="AZ368" s="99"/>
      <c r="BA368" s="99"/>
      <c r="BB368" s="99"/>
      <c r="BC368" s="99"/>
      <c r="BD368" s="99"/>
      <c r="BE368" s="99"/>
      <c r="BF368" s="99"/>
      <c r="BG368" s="99"/>
      <c r="BH368" s="98"/>
      <c r="BI368" s="98"/>
      <c r="BJ368" s="98"/>
      <c r="BK368" s="98"/>
      <c r="BL368" s="98"/>
      <c r="BM368" s="98"/>
      <c r="BN368" s="98"/>
      <c r="BO368" s="98"/>
      <c r="BP368" s="363"/>
      <c r="BQ368" s="364"/>
      <c r="BR368" s="364"/>
      <c r="BS368" s="364"/>
      <c r="BT368" s="364"/>
      <c r="BU368" s="364"/>
      <c r="BV368" s="364"/>
      <c r="BW368" s="364"/>
      <c r="BX368" s="364"/>
      <c r="BY368" s="364"/>
      <c r="BZ368" s="364"/>
      <c r="CA368" s="364"/>
      <c r="CB368" s="365"/>
      <c r="CC368" s="121"/>
      <c r="CD368" s="121"/>
      <c r="CE368" s="121"/>
      <c r="CF368" s="93"/>
    </row>
    <row r="369" spans="17:84" x14ac:dyDescent="0.3">
      <c r="Q369" s="93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  <c r="AN369" s="98"/>
      <c r="AO369" s="98"/>
      <c r="AP369" s="99"/>
      <c r="AQ369" s="99"/>
      <c r="AR369" s="99"/>
      <c r="AS369" s="99"/>
      <c r="AT369" s="99"/>
      <c r="AU369" s="99"/>
      <c r="AV369" s="99"/>
      <c r="AW369" s="99"/>
      <c r="AX369" s="99"/>
      <c r="AY369" s="102"/>
      <c r="AZ369" s="99"/>
      <c r="BA369" s="99"/>
      <c r="BB369" s="99"/>
      <c r="BC369" s="99"/>
      <c r="BD369" s="99"/>
      <c r="BE369" s="99"/>
      <c r="BF369" s="99"/>
      <c r="BG369" s="99"/>
      <c r="BH369" s="98"/>
      <c r="BI369" s="98"/>
      <c r="BJ369" s="98"/>
      <c r="BK369" s="98"/>
      <c r="BL369" s="98"/>
      <c r="BM369" s="98"/>
      <c r="BN369" s="98"/>
      <c r="BO369" s="98"/>
      <c r="BP369" s="366"/>
      <c r="BQ369" s="367"/>
      <c r="BR369" s="367"/>
      <c r="BS369" s="367"/>
      <c r="BT369" s="367"/>
      <c r="BU369" s="367"/>
      <c r="BV369" s="367"/>
      <c r="BW369" s="367"/>
      <c r="BX369" s="367"/>
      <c r="BY369" s="367"/>
      <c r="BZ369" s="367"/>
      <c r="CA369" s="367"/>
      <c r="CB369" s="368"/>
      <c r="CC369" s="98"/>
      <c r="CD369" s="98"/>
      <c r="CE369" s="98"/>
      <c r="CF369" s="93"/>
    </row>
    <row r="370" spans="17:84" x14ac:dyDescent="0.3">
      <c r="Q370" s="93"/>
      <c r="R370" s="99"/>
      <c r="S370" s="99"/>
      <c r="T370" s="99"/>
      <c r="U370" s="99"/>
      <c r="V370" s="99"/>
      <c r="W370" s="99"/>
      <c r="X370" s="99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5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99"/>
      <c r="BX370" s="99"/>
      <c r="BY370" s="99"/>
      <c r="BZ370" s="99"/>
      <c r="CA370" s="99"/>
      <c r="CB370" s="99"/>
      <c r="CC370" s="99"/>
      <c r="CD370" s="99"/>
      <c r="CE370" s="99"/>
      <c r="CF370" s="60"/>
    </row>
    <row r="371" spans="17:84" x14ac:dyDescent="0.3">
      <c r="Q371" s="93"/>
      <c r="R371" s="98"/>
      <c r="S371" s="98"/>
      <c r="T371" s="98"/>
      <c r="U371" s="98"/>
      <c r="V371" s="98"/>
      <c r="W371" s="98"/>
      <c r="X371" s="98"/>
      <c r="Y371" s="102"/>
      <c r="Z371" s="98"/>
      <c r="AA371" s="98"/>
      <c r="AB371" s="98"/>
      <c r="AC371" s="98"/>
      <c r="AD371" s="98"/>
      <c r="AE371" s="98"/>
      <c r="AF371" s="98"/>
      <c r="AG371" s="98"/>
      <c r="AH371" s="99"/>
      <c r="AI371" s="99"/>
      <c r="AJ371" s="99"/>
      <c r="AK371" s="99"/>
      <c r="AL371" s="99"/>
      <c r="AM371" s="99"/>
      <c r="AN371" s="99"/>
      <c r="AO371" s="99"/>
      <c r="AP371" s="106"/>
      <c r="AQ371" s="99"/>
      <c r="AR371" s="99"/>
      <c r="AS371" s="99"/>
      <c r="AT371" s="99"/>
      <c r="AU371" s="99"/>
      <c r="AV371" s="99"/>
      <c r="AW371" s="99"/>
      <c r="AX371" s="99"/>
      <c r="AY371" s="102"/>
      <c r="AZ371" s="98"/>
      <c r="BA371" s="98"/>
      <c r="BB371" s="98"/>
      <c r="BC371" s="98"/>
      <c r="BD371" s="98"/>
      <c r="BE371" s="98"/>
      <c r="BF371" s="98"/>
      <c r="BG371" s="102"/>
      <c r="BH371" s="98"/>
      <c r="BI371" s="98"/>
      <c r="BJ371" s="98"/>
      <c r="BK371" s="98"/>
      <c r="BL371" s="98"/>
      <c r="BM371" s="98"/>
      <c r="BN371" s="98"/>
      <c r="BO371" s="98"/>
      <c r="BP371" s="107"/>
      <c r="BQ371" s="107"/>
      <c r="BR371" s="107"/>
      <c r="BS371" s="107"/>
      <c r="BT371" s="107"/>
      <c r="BU371" s="107"/>
      <c r="BV371" s="107"/>
      <c r="BW371" s="108"/>
      <c r="BX371" s="107"/>
      <c r="BY371" s="107"/>
      <c r="BZ371" s="107"/>
      <c r="CA371" s="107"/>
      <c r="CB371" s="107"/>
      <c r="CC371" s="107"/>
      <c r="CD371" s="107"/>
      <c r="CE371" s="107"/>
      <c r="CF371" s="93"/>
    </row>
    <row r="372" spans="17:84" ht="15.6" x14ac:dyDescent="0.3">
      <c r="Q372" s="93"/>
      <c r="R372" s="111"/>
      <c r="S372" s="360" t="s">
        <v>331</v>
      </c>
      <c r="T372" s="361"/>
      <c r="U372" s="361"/>
      <c r="V372" s="361"/>
      <c r="W372" s="361"/>
      <c r="X372" s="361"/>
      <c r="Y372" s="361"/>
      <c r="Z372" s="361"/>
      <c r="AA372" s="361"/>
      <c r="AB372" s="361"/>
      <c r="AC372" s="361"/>
      <c r="AD372" s="361"/>
      <c r="AE372" s="361"/>
      <c r="AF372" s="362"/>
      <c r="AG372" s="111"/>
      <c r="AH372" s="110"/>
      <c r="AI372" s="360" t="s">
        <v>332</v>
      </c>
      <c r="AJ372" s="361"/>
      <c r="AK372" s="361"/>
      <c r="AL372" s="361"/>
      <c r="AM372" s="361"/>
      <c r="AN372" s="361"/>
      <c r="AO372" s="361"/>
      <c r="AP372" s="361"/>
      <c r="AQ372" s="361"/>
      <c r="AR372" s="361"/>
      <c r="AS372" s="361"/>
      <c r="AT372" s="361"/>
      <c r="AU372" s="361"/>
      <c r="AV372" s="362"/>
      <c r="AW372" s="110"/>
      <c r="AX372" s="110"/>
      <c r="AY372" s="112"/>
      <c r="AZ372" s="111"/>
      <c r="BA372" s="360" t="s">
        <v>333</v>
      </c>
      <c r="BB372" s="361"/>
      <c r="BC372" s="361"/>
      <c r="BD372" s="361"/>
      <c r="BE372" s="361"/>
      <c r="BF372" s="361"/>
      <c r="BG372" s="361"/>
      <c r="BH372" s="361"/>
      <c r="BI372" s="361"/>
      <c r="BJ372" s="361"/>
      <c r="BK372" s="361"/>
      <c r="BL372" s="361"/>
      <c r="BM372" s="361"/>
      <c r="BN372" s="362"/>
      <c r="BO372" s="111"/>
      <c r="BP372" s="113"/>
      <c r="BQ372" s="360" t="s">
        <v>334</v>
      </c>
      <c r="BR372" s="361"/>
      <c r="BS372" s="361"/>
      <c r="BT372" s="361"/>
      <c r="BU372" s="361"/>
      <c r="BV372" s="361"/>
      <c r="BW372" s="361"/>
      <c r="BX372" s="361"/>
      <c r="BY372" s="361"/>
      <c r="BZ372" s="361"/>
      <c r="CA372" s="361"/>
      <c r="CB372" s="361"/>
      <c r="CC372" s="361"/>
      <c r="CD372" s="362"/>
      <c r="CE372" s="113"/>
      <c r="CF372" s="93"/>
    </row>
    <row r="373" spans="17:84" ht="15.6" x14ac:dyDescent="0.3">
      <c r="Q373" s="93"/>
      <c r="R373" s="111"/>
      <c r="S373" s="363"/>
      <c r="T373" s="364"/>
      <c r="U373" s="364"/>
      <c r="V373" s="364"/>
      <c r="W373" s="364"/>
      <c r="X373" s="364"/>
      <c r="Y373" s="364"/>
      <c r="Z373" s="364"/>
      <c r="AA373" s="364"/>
      <c r="AB373" s="364"/>
      <c r="AC373" s="364"/>
      <c r="AD373" s="364"/>
      <c r="AE373" s="364"/>
      <c r="AF373" s="365"/>
      <c r="AG373" s="111"/>
      <c r="AH373" s="110"/>
      <c r="AI373" s="363"/>
      <c r="AJ373" s="364"/>
      <c r="AK373" s="364"/>
      <c r="AL373" s="364"/>
      <c r="AM373" s="364"/>
      <c r="AN373" s="364"/>
      <c r="AO373" s="364"/>
      <c r="AP373" s="364"/>
      <c r="AQ373" s="364"/>
      <c r="AR373" s="364"/>
      <c r="AS373" s="364"/>
      <c r="AT373" s="364"/>
      <c r="AU373" s="364"/>
      <c r="AV373" s="365"/>
      <c r="AW373" s="110"/>
      <c r="AX373" s="110"/>
      <c r="AY373" s="112"/>
      <c r="AZ373" s="111"/>
      <c r="BA373" s="363"/>
      <c r="BB373" s="364"/>
      <c r="BC373" s="364"/>
      <c r="BD373" s="364"/>
      <c r="BE373" s="364"/>
      <c r="BF373" s="364"/>
      <c r="BG373" s="364"/>
      <c r="BH373" s="364"/>
      <c r="BI373" s="364"/>
      <c r="BJ373" s="364"/>
      <c r="BK373" s="364"/>
      <c r="BL373" s="364"/>
      <c r="BM373" s="364"/>
      <c r="BN373" s="365"/>
      <c r="BO373" s="111"/>
      <c r="BP373" s="113"/>
      <c r="BQ373" s="363"/>
      <c r="BR373" s="364"/>
      <c r="BS373" s="364"/>
      <c r="BT373" s="364"/>
      <c r="BU373" s="364"/>
      <c r="BV373" s="364"/>
      <c r="BW373" s="364"/>
      <c r="BX373" s="364"/>
      <c r="BY373" s="364"/>
      <c r="BZ373" s="364"/>
      <c r="CA373" s="364"/>
      <c r="CB373" s="364"/>
      <c r="CC373" s="364"/>
      <c r="CD373" s="365"/>
      <c r="CE373" s="113"/>
      <c r="CF373" s="93"/>
    </row>
    <row r="374" spans="17:84" ht="15.6" x14ac:dyDescent="0.3">
      <c r="Q374" s="93"/>
      <c r="R374" s="111"/>
      <c r="S374" s="363"/>
      <c r="T374" s="364"/>
      <c r="U374" s="364"/>
      <c r="V374" s="364"/>
      <c r="W374" s="364"/>
      <c r="X374" s="364"/>
      <c r="Y374" s="364"/>
      <c r="Z374" s="364"/>
      <c r="AA374" s="364"/>
      <c r="AB374" s="364"/>
      <c r="AC374" s="364"/>
      <c r="AD374" s="364"/>
      <c r="AE374" s="364"/>
      <c r="AF374" s="365"/>
      <c r="AG374" s="111"/>
      <c r="AH374" s="110"/>
      <c r="AI374" s="363"/>
      <c r="AJ374" s="364"/>
      <c r="AK374" s="364"/>
      <c r="AL374" s="364"/>
      <c r="AM374" s="364"/>
      <c r="AN374" s="364"/>
      <c r="AO374" s="364"/>
      <c r="AP374" s="364"/>
      <c r="AQ374" s="364"/>
      <c r="AR374" s="364"/>
      <c r="AS374" s="364"/>
      <c r="AT374" s="364"/>
      <c r="AU374" s="364"/>
      <c r="AV374" s="365"/>
      <c r="AW374" s="110"/>
      <c r="AX374" s="110"/>
      <c r="AY374" s="112"/>
      <c r="AZ374" s="111"/>
      <c r="BA374" s="363"/>
      <c r="BB374" s="364"/>
      <c r="BC374" s="364"/>
      <c r="BD374" s="364"/>
      <c r="BE374" s="364"/>
      <c r="BF374" s="364"/>
      <c r="BG374" s="364"/>
      <c r="BH374" s="364"/>
      <c r="BI374" s="364"/>
      <c r="BJ374" s="364"/>
      <c r="BK374" s="364"/>
      <c r="BL374" s="364"/>
      <c r="BM374" s="364"/>
      <c r="BN374" s="365"/>
      <c r="BO374" s="111"/>
      <c r="BP374" s="113"/>
      <c r="BQ374" s="363"/>
      <c r="BR374" s="364"/>
      <c r="BS374" s="364"/>
      <c r="BT374" s="364"/>
      <c r="BU374" s="364"/>
      <c r="BV374" s="364"/>
      <c r="BW374" s="364"/>
      <c r="BX374" s="364"/>
      <c r="BY374" s="364"/>
      <c r="BZ374" s="364"/>
      <c r="CA374" s="364"/>
      <c r="CB374" s="364"/>
      <c r="CC374" s="364"/>
      <c r="CD374" s="365"/>
      <c r="CE374" s="113"/>
      <c r="CF374" s="93"/>
    </row>
    <row r="375" spans="17:84" ht="15.6" x14ac:dyDescent="0.3">
      <c r="Q375" s="93"/>
      <c r="R375" s="111"/>
      <c r="S375" s="366"/>
      <c r="T375" s="367"/>
      <c r="U375" s="367"/>
      <c r="V375" s="367"/>
      <c r="W375" s="367"/>
      <c r="X375" s="367"/>
      <c r="Y375" s="367"/>
      <c r="Z375" s="367"/>
      <c r="AA375" s="367"/>
      <c r="AB375" s="367"/>
      <c r="AC375" s="367"/>
      <c r="AD375" s="367"/>
      <c r="AE375" s="367"/>
      <c r="AF375" s="368"/>
      <c r="AG375" s="111"/>
      <c r="AH375" s="110"/>
      <c r="AI375" s="366"/>
      <c r="AJ375" s="367"/>
      <c r="AK375" s="367"/>
      <c r="AL375" s="367"/>
      <c r="AM375" s="367"/>
      <c r="AN375" s="367"/>
      <c r="AO375" s="367"/>
      <c r="AP375" s="367"/>
      <c r="AQ375" s="367"/>
      <c r="AR375" s="367"/>
      <c r="AS375" s="367"/>
      <c r="AT375" s="367"/>
      <c r="AU375" s="367"/>
      <c r="AV375" s="368"/>
      <c r="AW375" s="110"/>
      <c r="AX375" s="110"/>
      <c r="AY375" s="112"/>
      <c r="AZ375" s="111"/>
      <c r="BA375" s="366"/>
      <c r="BB375" s="367"/>
      <c r="BC375" s="367"/>
      <c r="BD375" s="367"/>
      <c r="BE375" s="367"/>
      <c r="BF375" s="367"/>
      <c r="BG375" s="367"/>
      <c r="BH375" s="367"/>
      <c r="BI375" s="367"/>
      <c r="BJ375" s="367"/>
      <c r="BK375" s="367"/>
      <c r="BL375" s="367"/>
      <c r="BM375" s="367"/>
      <c r="BN375" s="368"/>
      <c r="BO375" s="111"/>
      <c r="BP375" s="113"/>
      <c r="BQ375" s="366"/>
      <c r="BR375" s="367"/>
      <c r="BS375" s="367"/>
      <c r="BT375" s="367"/>
      <c r="BU375" s="367"/>
      <c r="BV375" s="367"/>
      <c r="BW375" s="367"/>
      <c r="BX375" s="367"/>
      <c r="BY375" s="367"/>
      <c r="BZ375" s="367"/>
      <c r="CA375" s="367"/>
      <c r="CB375" s="367"/>
      <c r="CC375" s="367"/>
      <c r="CD375" s="368"/>
      <c r="CE375" s="113"/>
      <c r="CF375" s="93"/>
    </row>
    <row r="376" spans="17:84" x14ac:dyDescent="0.3">
      <c r="Q376" s="93"/>
      <c r="R376" s="98"/>
      <c r="S376" s="114"/>
      <c r="T376" s="114"/>
      <c r="U376" s="114"/>
      <c r="V376" s="114"/>
      <c r="W376" s="114"/>
      <c r="X376" s="115"/>
      <c r="Y376" s="116"/>
      <c r="Z376" s="116"/>
      <c r="AA376" s="116"/>
      <c r="AB376" s="116"/>
      <c r="AC376" s="117"/>
      <c r="AD376" s="117"/>
      <c r="AE376" s="117"/>
      <c r="AF376" s="117"/>
      <c r="AG376" s="116"/>
      <c r="AH376" s="107"/>
      <c r="AI376" s="114"/>
      <c r="AJ376" s="114"/>
      <c r="AK376" s="114"/>
      <c r="AL376" s="114"/>
      <c r="AM376" s="114"/>
      <c r="AN376" s="115"/>
      <c r="AO376" s="116"/>
      <c r="AP376" s="116"/>
      <c r="AQ376" s="116"/>
      <c r="AR376" s="116"/>
      <c r="AS376" s="116"/>
      <c r="AT376" s="116"/>
      <c r="AU376" s="116"/>
      <c r="AV376" s="116"/>
      <c r="AW376" s="107"/>
      <c r="AX376" s="117"/>
      <c r="AY376" s="118"/>
      <c r="AZ376" s="107"/>
      <c r="BA376" s="114"/>
      <c r="BB376" s="114"/>
      <c r="BC376" s="114"/>
      <c r="BD376" s="114"/>
      <c r="BE376" s="114"/>
      <c r="BF376" s="115"/>
      <c r="BG376" s="116"/>
      <c r="BH376" s="116"/>
      <c r="BI376" s="116"/>
      <c r="BJ376" s="116"/>
      <c r="BK376" s="116"/>
      <c r="BL376" s="116"/>
      <c r="BM376" s="116"/>
      <c r="BN376" s="116"/>
      <c r="BO376" s="107"/>
      <c r="BP376" s="107"/>
      <c r="BQ376" s="114"/>
      <c r="BR376" s="114"/>
      <c r="BS376" s="114"/>
      <c r="BT376" s="114"/>
      <c r="BU376" s="114"/>
      <c r="BV376" s="115"/>
      <c r="BW376" s="116"/>
      <c r="BX376" s="116"/>
      <c r="BY376" s="116"/>
      <c r="BZ376" s="116"/>
      <c r="CA376" s="116"/>
      <c r="CB376" s="116"/>
      <c r="CC376" s="116"/>
      <c r="CD376" s="116"/>
      <c r="CE376" s="107"/>
      <c r="CF376" s="93"/>
    </row>
    <row r="377" spans="17:84" x14ac:dyDescent="0.3">
      <c r="Q377" s="93"/>
      <c r="R377" s="98"/>
      <c r="S377" s="118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6"/>
      <c r="AH377" s="107"/>
      <c r="AI377" s="118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07"/>
      <c r="AX377" s="117"/>
      <c r="AY377" s="118"/>
      <c r="AZ377" s="107"/>
      <c r="BA377" s="118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07"/>
      <c r="BP377" s="107"/>
      <c r="BQ377" s="118"/>
      <c r="BR377" s="116"/>
      <c r="BS377" s="116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07"/>
      <c r="CF377" s="93"/>
    </row>
    <row r="378" spans="17:84" ht="14.4" customHeight="1" x14ac:dyDescent="0.3">
      <c r="Q378" s="93"/>
      <c r="R378" s="98"/>
      <c r="S378" s="118"/>
      <c r="T378" s="333" t="s">
        <v>335</v>
      </c>
      <c r="U378" s="334"/>
      <c r="V378" s="334"/>
      <c r="W378" s="334"/>
      <c r="X378" s="334"/>
      <c r="Y378" s="334"/>
      <c r="Z378" s="334"/>
      <c r="AA378" s="334"/>
      <c r="AB378" s="334"/>
      <c r="AC378" s="334"/>
      <c r="AD378" s="334"/>
      <c r="AE378" s="334"/>
      <c r="AF378" s="335"/>
      <c r="AG378" s="116"/>
      <c r="AH378" s="107"/>
      <c r="AI378" s="118"/>
      <c r="AJ378" s="333" t="s">
        <v>338</v>
      </c>
      <c r="AK378" s="334"/>
      <c r="AL378" s="334"/>
      <c r="AM378" s="334"/>
      <c r="AN378" s="334"/>
      <c r="AO378" s="334"/>
      <c r="AP378" s="334"/>
      <c r="AQ378" s="334"/>
      <c r="AR378" s="334"/>
      <c r="AS378" s="334"/>
      <c r="AT378" s="334"/>
      <c r="AU378" s="334"/>
      <c r="AV378" s="335"/>
      <c r="AW378" s="107"/>
      <c r="AX378" s="117"/>
      <c r="AY378" s="118"/>
      <c r="AZ378" s="107"/>
      <c r="BA378" s="118"/>
      <c r="BB378" s="333" t="s">
        <v>341</v>
      </c>
      <c r="BC378" s="334"/>
      <c r="BD378" s="334"/>
      <c r="BE378" s="334"/>
      <c r="BF378" s="334"/>
      <c r="BG378" s="334"/>
      <c r="BH378" s="334"/>
      <c r="BI378" s="334"/>
      <c r="BJ378" s="334"/>
      <c r="BK378" s="334"/>
      <c r="BL378" s="334"/>
      <c r="BM378" s="334"/>
      <c r="BN378" s="335"/>
      <c r="BO378" s="107"/>
      <c r="BP378" s="107"/>
      <c r="BQ378" s="118"/>
      <c r="BR378" s="333" t="s">
        <v>344</v>
      </c>
      <c r="BS378" s="334"/>
      <c r="BT378" s="334"/>
      <c r="BU378" s="334"/>
      <c r="BV378" s="334"/>
      <c r="BW378" s="334"/>
      <c r="BX378" s="334"/>
      <c r="BY378" s="334"/>
      <c r="BZ378" s="334"/>
      <c r="CA378" s="334"/>
      <c r="CB378" s="334"/>
      <c r="CC378" s="334"/>
      <c r="CD378" s="335"/>
      <c r="CE378" s="107"/>
      <c r="CF378" s="93"/>
    </row>
    <row r="379" spans="17:84" x14ac:dyDescent="0.3">
      <c r="Q379" s="93"/>
      <c r="R379" s="98"/>
      <c r="S379" s="120"/>
      <c r="T379" s="336"/>
      <c r="U379" s="337"/>
      <c r="V379" s="337"/>
      <c r="W379" s="337"/>
      <c r="X379" s="337"/>
      <c r="Y379" s="337"/>
      <c r="Z379" s="337"/>
      <c r="AA379" s="337"/>
      <c r="AB379" s="337"/>
      <c r="AC379" s="337"/>
      <c r="AD379" s="337"/>
      <c r="AE379" s="337"/>
      <c r="AF379" s="338"/>
      <c r="AG379" s="116"/>
      <c r="AH379" s="107"/>
      <c r="AI379" s="120"/>
      <c r="AJ379" s="336"/>
      <c r="AK379" s="337"/>
      <c r="AL379" s="337"/>
      <c r="AM379" s="337"/>
      <c r="AN379" s="337"/>
      <c r="AO379" s="337"/>
      <c r="AP379" s="337"/>
      <c r="AQ379" s="337"/>
      <c r="AR379" s="337"/>
      <c r="AS379" s="337"/>
      <c r="AT379" s="337"/>
      <c r="AU379" s="337"/>
      <c r="AV379" s="338"/>
      <c r="AW379" s="107"/>
      <c r="AX379" s="117"/>
      <c r="AY379" s="118"/>
      <c r="AZ379" s="107"/>
      <c r="BA379" s="120"/>
      <c r="BB379" s="336"/>
      <c r="BC379" s="337"/>
      <c r="BD379" s="337"/>
      <c r="BE379" s="337"/>
      <c r="BF379" s="337"/>
      <c r="BG379" s="337"/>
      <c r="BH379" s="337"/>
      <c r="BI379" s="337"/>
      <c r="BJ379" s="337"/>
      <c r="BK379" s="337"/>
      <c r="BL379" s="337"/>
      <c r="BM379" s="337"/>
      <c r="BN379" s="338"/>
      <c r="BO379" s="107"/>
      <c r="BP379" s="107"/>
      <c r="BQ379" s="120"/>
      <c r="BR379" s="336"/>
      <c r="BS379" s="337"/>
      <c r="BT379" s="337"/>
      <c r="BU379" s="337"/>
      <c r="BV379" s="337"/>
      <c r="BW379" s="337"/>
      <c r="BX379" s="337"/>
      <c r="BY379" s="337"/>
      <c r="BZ379" s="337"/>
      <c r="CA379" s="337"/>
      <c r="CB379" s="337"/>
      <c r="CC379" s="337"/>
      <c r="CD379" s="338"/>
      <c r="CE379" s="107"/>
      <c r="CF379" s="93"/>
    </row>
    <row r="380" spans="17:84" x14ac:dyDescent="0.3">
      <c r="Q380" s="93"/>
      <c r="R380" s="98"/>
      <c r="S380" s="118"/>
      <c r="T380" s="336"/>
      <c r="U380" s="337"/>
      <c r="V380" s="337"/>
      <c r="W380" s="337"/>
      <c r="X380" s="337"/>
      <c r="Y380" s="337"/>
      <c r="Z380" s="337"/>
      <c r="AA380" s="337"/>
      <c r="AB380" s="337"/>
      <c r="AC380" s="337"/>
      <c r="AD380" s="337"/>
      <c r="AE380" s="337"/>
      <c r="AF380" s="338"/>
      <c r="AG380" s="116"/>
      <c r="AH380" s="107"/>
      <c r="AI380" s="118"/>
      <c r="AJ380" s="336"/>
      <c r="AK380" s="337"/>
      <c r="AL380" s="337"/>
      <c r="AM380" s="337"/>
      <c r="AN380" s="337"/>
      <c r="AO380" s="337"/>
      <c r="AP380" s="337"/>
      <c r="AQ380" s="337"/>
      <c r="AR380" s="337"/>
      <c r="AS380" s="337"/>
      <c r="AT380" s="337"/>
      <c r="AU380" s="337"/>
      <c r="AV380" s="338"/>
      <c r="AW380" s="107"/>
      <c r="AX380" s="117"/>
      <c r="AY380" s="118"/>
      <c r="AZ380" s="107"/>
      <c r="BA380" s="118"/>
      <c r="BB380" s="336"/>
      <c r="BC380" s="337"/>
      <c r="BD380" s="337"/>
      <c r="BE380" s="337"/>
      <c r="BF380" s="337"/>
      <c r="BG380" s="337"/>
      <c r="BH380" s="337"/>
      <c r="BI380" s="337"/>
      <c r="BJ380" s="337"/>
      <c r="BK380" s="337"/>
      <c r="BL380" s="337"/>
      <c r="BM380" s="337"/>
      <c r="BN380" s="338"/>
      <c r="BO380" s="107"/>
      <c r="BP380" s="107"/>
      <c r="BQ380" s="118"/>
      <c r="BR380" s="336"/>
      <c r="BS380" s="337"/>
      <c r="BT380" s="337"/>
      <c r="BU380" s="337"/>
      <c r="BV380" s="337"/>
      <c r="BW380" s="337"/>
      <c r="BX380" s="337"/>
      <c r="BY380" s="337"/>
      <c r="BZ380" s="337"/>
      <c r="CA380" s="337"/>
      <c r="CB380" s="337"/>
      <c r="CC380" s="337"/>
      <c r="CD380" s="338"/>
      <c r="CE380" s="107"/>
      <c r="CF380" s="93"/>
    </row>
    <row r="381" spans="17:84" x14ac:dyDescent="0.3">
      <c r="Q381" s="93"/>
      <c r="R381" s="98"/>
      <c r="S381" s="118"/>
      <c r="T381" s="339"/>
      <c r="U381" s="340"/>
      <c r="V381" s="340"/>
      <c r="W381" s="340"/>
      <c r="X381" s="340"/>
      <c r="Y381" s="340"/>
      <c r="Z381" s="340"/>
      <c r="AA381" s="340"/>
      <c r="AB381" s="340"/>
      <c r="AC381" s="340"/>
      <c r="AD381" s="340"/>
      <c r="AE381" s="340"/>
      <c r="AF381" s="341"/>
      <c r="AG381" s="116"/>
      <c r="AH381" s="107"/>
      <c r="AI381" s="118"/>
      <c r="AJ381" s="339"/>
      <c r="AK381" s="340"/>
      <c r="AL381" s="340"/>
      <c r="AM381" s="340"/>
      <c r="AN381" s="340"/>
      <c r="AO381" s="340"/>
      <c r="AP381" s="340"/>
      <c r="AQ381" s="340"/>
      <c r="AR381" s="340"/>
      <c r="AS381" s="340"/>
      <c r="AT381" s="340"/>
      <c r="AU381" s="340"/>
      <c r="AV381" s="341"/>
      <c r="AW381" s="107"/>
      <c r="AX381" s="117"/>
      <c r="AY381" s="118"/>
      <c r="AZ381" s="107"/>
      <c r="BA381" s="118"/>
      <c r="BB381" s="339"/>
      <c r="BC381" s="340"/>
      <c r="BD381" s="340"/>
      <c r="BE381" s="340"/>
      <c r="BF381" s="340"/>
      <c r="BG381" s="340"/>
      <c r="BH381" s="340"/>
      <c r="BI381" s="340"/>
      <c r="BJ381" s="340"/>
      <c r="BK381" s="340"/>
      <c r="BL381" s="340"/>
      <c r="BM381" s="340"/>
      <c r="BN381" s="341"/>
      <c r="BO381" s="107"/>
      <c r="BP381" s="107"/>
      <c r="BQ381" s="118"/>
      <c r="BR381" s="339"/>
      <c r="BS381" s="340"/>
      <c r="BT381" s="340"/>
      <c r="BU381" s="340"/>
      <c r="BV381" s="340"/>
      <c r="BW381" s="340"/>
      <c r="BX381" s="340"/>
      <c r="BY381" s="340"/>
      <c r="BZ381" s="340"/>
      <c r="CA381" s="340"/>
      <c r="CB381" s="340"/>
      <c r="CC381" s="340"/>
      <c r="CD381" s="341"/>
      <c r="CE381" s="107"/>
      <c r="CF381" s="93"/>
    </row>
    <row r="382" spans="17:84" x14ac:dyDescent="0.3">
      <c r="Q382" s="93"/>
      <c r="R382" s="98"/>
      <c r="S382" s="118"/>
      <c r="T382" s="123"/>
      <c r="U382" s="123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17"/>
      <c r="AF382" s="117"/>
      <c r="AG382" s="116"/>
      <c r="AH382" s="107"/>
      <c r="AI382" s="118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16"/>
      <c r="AV382" s="116"/>
      <c r="AW382" s="107"/>
      <c r="AX382" s="117"/>
      <c r="AY382" s="118"/>
      <c r="AZ382" s="107"/>
      <c r="BA382" s="118"/>
      <c r="BB382" s="122"/>
      <c r="BC382" s="122"/>
      <c r="BD382" s="122"/>
      <c r="BE382" s="122"/>
      <c r="BF382" s="122"/>
      <c r="BG382" s="122"/>
      <c r="BH382" s="122"/>
      <c r="BI382" s="122"/>
      <c r="BJ382" s="122"/>
      <c r="BK382" s="122"/>
      <c r="BL382" s="122"/>
      <c r="BM382" s="116"/>
      <c r="BN382" s="116"/>
      <c r="BO382" s="107"/>
      <c r="BP382" s="107"/>
      <c r="BQ382" s="118"/>
      <c r="BR382" s="122"/>
      <c r="BS382" s="122"/>
      <c r="BT382" s="122"/>
      <c r="BU382" s="122"/>
      <c r="BV382" s="122"/>
      <c r="BW382" s="122"/>
      <c r="BX382" s="122"/>
      <c r="BY382" s="122"/>
      <c r="BZ382" s="122"/>
      <c r="CA382" s="122"/>
      <c r="CB382" s="122"/>
      <c r="CC382" s="116"/>
      <c r="CD382" s="116"/>
      <c r="CE382" s="107"/>
      <c r="CF382" s="93"/>
    </row>
    <row r="383" spans="17:84" ht="14.4" customHeight="1" x14ac:dyDescent="0.3">
      <c r="Q383" s="93"/>
      <c r="R383" s="98"/>
      <c r="S383" s="118"/>
      <c r="T383" s="333" t="s">
        <v>336</v>
      </c>
      <c r="U383" s="334"/>
      <c r="V383" s="334"/>
      <c r="W383" s="334"/>
      <c r="X383" s="334"/>
      <c r="Y383" s="334"/>
      <c r="Z383" s="334"/>
      <c r="AA383" s="334"/>
      <c r="AB383" s="334"/>
      <c r="AC383" s="334"/>
      <c r="AD383" s="334"/>
      <c r="AE383" s="334"/>
      <c r="AF383" s="335"/>
      <c r="AG383" s="116"/>
      <c r="AH383" s="107"/>
      <c r="AI383" s="118"/>
      <c r="AJ383" s="333" t="s">
        <v>339</v>
      </c>
      <c r="AK383" s="334"/>
      <c r="AL383" s="334"/>
      <c r="AM383" s="334"/>
      <c r="AN383" s="334"/>
      <c r="AO383" s="334"/>
      <c r="AP383" s="334"/>
      <c r="AQ383" s="334"/>
      <c r="AR383" s="334"/>
      <c r="AS383" s="334"/>
      <c r="AT383" s="334"/>
      <c r="AU383" s="334"/>
      <c r="AV383" s="335"/>
      <c r="AW383" s="107"/>
      <c r="AX383" s="117"/>
      <c r="AY383" s="118"/>
      <c r="AZ383" s="107"/>
      <c r="BA383" s="118"/>
      <c r="BB383" s="333" t="s">
        <v>342</v>
      </c>
      <c r="BC383" s="334"/>
      <c r="BD383" s="334"/>
      <c r="BE383" s="334"/>
      <c r="BF383" s="334"/>
      <c r="BG383" s="334"/>
      <c r="BH383" s="334"/>
      <c r="BI383" s="334"/>
      <c r="BJ383" s="334"/>
      <c r="BK383" s="334"/>
      <c r="BL383" s="334"/>
      <c r="BM383" s="334"/>
      <c r="BN383" s="335"/>
      <c r="BO383" s="107"/>
      <c r="BP383" s="107"/>
      <c r="BQ383" s="118"/>
      <c r="BR383" s="333" t="s">
        <v>345</v>
      </c>
      <c r="BS383" s="334"/>
      <c r="BT383" s="334"/>
      <c r="BU383" s="334"/>
      <c r="BV383" s="334"/>
      <c r="BW383" s="334"/>
      <c r="BX383" s="334"/>
      <c r="BY383" s="334"/>
      <c r="BZ383" s="334"/>
      <c r="CA383" s="334"/>
      <c r="CB383" s="334"/>
      <c r="CC383" s="334"/>
      <c r="CD383" s="335"/>
      <c r="CE383" s="107"/>
      <c r="CF383" s="93"/>
    </row>
    <row r="384" spans="17:84" x14ac:dyDescent="0.3">
      <c r="Q384" s="93"/>
      <c r="R384" s="98"/>
      <c r="S384" s="120"/>
      <c r="T384" s="336"/>
      <c r="U384" s="337"/>
      <c r="V384" s="337"/>
      <c r="W384" s="337"/>
      <c r="X384" s="337"/>
      <c r="Y384" s="337"/>
      <c r="Z384" s="337"/>
      <c r="AA384" s="337"/>
      <c r="AB384" s="337"/>
      <c r="AC384" s="337"/>
      <c r="AD384" s="337"/>
      <c r="AE384" s="337"/>
      <c r="AF384" s="338"/>
      <c r="AG384" s="116"/>
      <c r="AH384" s="107"/>
      <c r="AI384" s="120"/>
      <c r="AJ384" s="336"/>
      <c r="AK384" s="337"/>
      <c r="AL384" s="337"/>
      <c r="AM384" s="337"/>
      <c r="AN384" s="337"/>
      <c r="AO384" s="337"/>
      <c r="AP384" s="337"/>
      <c r="AQ384" s="337"/>
      <c r="AR384" s="337"/>
      <c r="AS384" s="337"/>
      <c r="AT384" s="337"/>
      <c r="AU384" s="337"/>
      <c r="AV384" s="338"/>
      <c r="AW384" s="107"/>
      <c r="AX384" s="117"/>
      <c r="AY384" s="118"/>
      <c r="AZ384" s="107"/>
      <c r="BA384" s="120"/>
      <c r="BB384" s="336"/>
      <c r="BC384" s="337"/>
      <c r="BD384" s="337"/>
      <c r="BE384" s="337"/>
      <c r="BF384" s="337"/>
      <c r="BG384" s="337"/>
      <c r="BH384" s="337"/>
      <c r="BI384" s="337"/>
      <c r="BJ384" s="337"/>
      <c r="BK384" s="337"/>
      <c r="BL384" s="337"/>
      <c r="BM384" s="337"/>
      <c r="BN384" s="338"/>
      <c r="BO384" s="107"/>
      <c r="BP384" s="107"/>
      <c r="BQ384" s="120"/>
      <c r="BR384" s="336"/>
      <c r="BS384" s="337"/>
      <c r="BT384" s="337"/>
      <c r="BU384" s="337"/>
      <c r="BV384" s="337"/>
      <c r="BW384" s="337"/>
      <c r="BX384" s="337"/>
      <c r="BY384" s="337"/>
      <c r="BZ384" s="337"/>
      <c r="CA384" s="337"/>
      <c r="CB384" s="337"/>
      <c r="CC384" s="337"/>
      <c r="CD384" s="338"/>
      <c r="CE384" s="107"/>
      <c r="CF384" s="93"/>
    </row>
    <row r="385" spans="17:84" x14ac:dyDescent="0.3">
      <c r="Q385" s="93"/>
      <c r="R385" s="98"/>
      <c r="S385" s="125"/>
      <c r="T385" s="336"/>
      <c r="U385" s="337"/>
      <c r="V385" s="337"/>
      <c r="W385" s="337"/>
      <c r="X385" s="337"/>
      <c r="Y385" s="337"/>
      <c r="Z385" s="337"/>
      <c r="AA385" s="337"/>
      <c r="AB385" s="337"/>
      <c r="AC385" s="337"/>
      <c r="AD385" s="337"/>
      <c r="AE385" s="337"/>
      <c r="AF385" s="338"/>
      <c r="AG385" s="116"/>
      <c r="AH385" s="107"/>
      <c r="AI385" s="125"/>
      <c r="AJ385" s="336"/>
      <c r="AK385" s="337"/>
      <c r="AL385" s="337"/>
      <c r="AM385" s="337"/>
      <c r="AN385" s="337"/>
      <c r="AO385" s="337"/>
      <c r="AP385" s="337"/>
      <c r="AQ385" s="337"/>
      <c r="AR385" s="337"/>
      <c r="AS385" s="337"/>
      <c r="AT385" s="337"/>
      <c r="AU385" s="337"/>
      <c r="AV385" s="338"/>
      <c r="AW385" s="107"/>
      <c r="AX385" s="117"/>
      <c r="AY385" s="118"/>
      <c r="AZ385" s="107"/>
      <c r="BA385" s="125"/>
      <c r="BB385" s="336"/>
      <c r="BC385" s="337"/>
      <c r="BD385" s="337"/>
      <c r="BE385" s="337"/>
      <c r="BF385" s="337"/>
      <c r="BG385" s="337"/>
      <c r="BH385" s="337"/>
      <c r="BI385" s="337"/>
      <c r="BJ385" s="337"/>
      <c r="BK385" s="337"/>
      <c r="BL385" s="337"/>
      <c r="BM385" s="337"/>
      <c r="BN385" s="338"/>
      <c r="BO385" s="107"/>
      <c r="BP385" s="107"/>
      <c r="BQ385" s="125"/>
      <c r="BR385" s="336"/>
      <c r="BS385" s="337"/>
      <c r="BT385" s="337"/>
      <c r="BU385" s="337"/>
      <c r="BV385" s="337"/>
      <c r="BW385" s="337"/>
      <c r="BX385" s="337"/>
      <c r="BY385" s="337"/>
      <c r="BZ385" s="337"/>
      <c r="CA385" s="337"/>
      <c r="CB385" s="337"/>
      <c r="CC385" s="337"/>
      <c r="CD385" s="338"/>
      <c r="CE385" s="107"/>
      <c r="CF385" s="93"/>
    </row>
    <row r="386" spans="17:84" x14ac:dyDescent="0.3">
      <c r="Q386" s="93"/>
      <c r="R386" s="98"/>
      <c r="S386" s="118"/>
      <c r="T386" s="339"/>
      <c r="U386" s="340"/>
      <c r="V386" s="340"/>
      <c r="W386" s="340"/>
      <c r="X386" s="340"/>
      <c r="Y386" s="340"/>
      <c r="Z386" s="340"/>
      <c r="AA386" s="340"/>
      <c r="AB386" s="340"/>
      <c r="AC386" s="340"/>
      <c r="AD386" s="340"/>
      <c r="AE386" s="340"/>
      <c r="AF386" s="341"/>
      <c r="AG386" s="116"/>
      <c r="AH386" s="107"/>
      <c r="AI386" s="118"/>
      <c r="AJ386" s="339"/>
      <c r="AK386" s="340"/>
      <c r="AL386" s="340"/>
      <c r="AM386" s="340"/>
      <c r="AN386" s="340"/>
      <c r="AO386" s="340"/>
      <c r="AP386" s="340"/>
      <c r="AQ386" s="340"/>
      <c r="AR386" s="340"/>
      <c r="AS386" s="340"/>
      <c r="AT386" s="340"/>
      <c r="AU386" s="340"/>
      <c r="AV386" s="341"/>
      <c r="AW386" s="107"/>
      <c r="AX386" s="117"/>
      <c r="AY386" s="118"/>
      <c r="AZ386" s="107"/>
      <c r="BA386" s="118"/>
      <c r="BB386" s="339"/>
      <c r="BC386" s="340"/>
      <c r="BD386" s="340"/>
      <c r="BE386" s="340"/>
      <c r="BF386" s="340"/>
      <c r="BG386" s="340"/>
      <c r="BH386" s="340"/>
      <c r="BI386" s="340"/>
      <c r="BJ386" s="340"/>
      <c r="BK386" s="340"/>
      <c r="BL386" s="340"/>
      <c r="BM386" s="340"/>
      <c r="BN386" s="341"/>
      <c r="BO386" s="107"/>
      <c r="BP386" s="107"/>
      <c r="BQ386" s="118"/>
      <c r="BR386" s="339"/>
      <c r="BS386" s="340"/>
      <c r="BT386" s="340"/>
      <c r="BU386" s="340"/>
      <c r="BV386" s="340"/>
      <c r="BW386" s="340"/>
      <c r="BX386" s="340"/>
      <c r="BY386" s="340"/>
      <c r="BZ386" s="340"/>
      <c r="CA386" s="340"/>
      <c r="CB386" s="340"/>
      <c r="CC386" s="340"/>
      <c r="CD386" s="341"/>
      <c r="CE386" s="107"/>
      <c r="CF386" s="93"/>
    </row>
    <row r="387" spans="17:84" x14ac:dyDescent="0.3">
      <c r="Q387" s="93"/>
      <c r="R387" s="98"/>
      <c r="S387" s="118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16"/>
      <c r="AF387" s="116"/>
      <c r="AG387" s="116"/>
      <c r="AH387" s="107"/>
      <c r="AI387" s="118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16"/>
      <c r="AV387" s="116"/>
      <c r="AW387" s="107"/>
      <c r="AX387" s="117"/>
      <c r="AY387" s="118"/>
      <c r="AZ387" s="107"/>
      <c r="BA387" s="118"/>
      <c r="BB387" s="122"/>
      <c r="BC387" s="122"/>
      <c r="BD387" s="122"/>
      <c r="BE387" s="122"/>
      <c r="BF387" s="122"/>
      <c r="BG387" s="122"/>
      <c r="BH387" s="122"/>
      <c r="BI387" s="122"/>
      <c r="BJ387" s="122"/>
      <c r="BK387" s="122"/>
      <c r="BL387" s="122"/>
      <c r="BM387" s="116"/>
      <c r="BN387" s="116"/>
      <c r="BO387" s="107"/>
      <c r="BP387" s="107"/>
      <c r="BQ387" s="118"/>
      <c r="BR387" s="122"/>
      <c r="BS387" s="122"/>
      <c r="BT387" s="122"/>
      <c r="BU387" s="122"/>
      <c r="BV387" s="122"/>
      <c r="BW387" s="122"/>
      <c r="BX387" s="122"/>
      <c r="BY387" s="122"/>
      <c r="BZ387" s="122"/>
      <c r="CA387" s="122"/>
      <c r="CB387" s="122"/>
      <c r="CC387" s="116"/>
      <c r="CD387" s="116"/>
      <c r="CE387" s="107"/>
      <c r="CF387" s="93"/>
    </row>
    <row r="388" spans="17:84" ht="14.4" customHeight="1" x14ac:dyDescent="0.3">
      <c r="Q388" s="93"/>
      <c r="R388" s="98"/>
      <c r="S388" s="118"/>
      <c r="T388" s="333" t="s">
        <v>337</v>
      </c>
      <c r="U388" s="334"/>
      <c r="V388" s="334"/>
      <c r="W388" s="334"/>
      <c r="X388" s="334"/>
      <c r="Y388" s="334"/>
      <c r="Z388" s="334"/>
      <c r="AA388" s="334"/>
      <c r="AB388" s="334"/>
      <c r="AC388" s="334"/>
      <c r="AD388" s="334"/>
      <c r="AE388" s="334"/>
      <c r="AF388" s="335"/>
      <c r="AG388" s="117"/>
      <c r="AH388" s="107"/>
      <c r="AI388" s="118"/>
      <c r="AJ388" s="333" t="s">
        <v>340</v>
      </c>
      <c r="AK388" s="334"/>
      <c r="AL388" s="334"/>
      <c r="AM388" s="334"/>
      <c r="AN388" s="334"/>
      <c r="AO388" s="334"/>
      <c r="AP388" s="334"/>
      <c r="AQ388" s="334"/>
      <c r="AR388" s="334"/>
      <c r="AS388" s="334"/>
      <c r="AT388" s="334"/>
      <c r="AU388" s="334"/>
      <c r="AV388" s="335"/>
      <c r="AW388" s="107"/>
      <c r="AX388" s="117"/>
      <c r="AY388" s="118"/>
      <c r="AZ388" s="107"/>
      <c r="BA388" s="118"/>
      <c r="BB388" s="333" t="s">
        <v>343</v>
      </c>
      <c r="BC388" s="334"/>
      <c r="BD388" s="334"/>
      <c r="BE388" s="334"/>
      <c r="BF388" s="334"/>
      <c r="BG388" s="334"/>
      <c r="BH388" s="334"/>
      <c r="BI388" s="334"/>
      <c r="BJ388" s="334"/>
      <c r="BK388" s="334"/>
      <c r="BL388" s="334"/>
      <c r="BM388" s="334"/>
      <c r="BN388" s="335"/>
      <c r="BO388" s="107"/>
      <c r="BP388" s="107"/>
      <c r="BQ388" s="118"/>
      <c r="BR388" s="333" t="s">
        <v>324</v>
      </c>
      <c r="BS388" s="334"/>
      <c r="BT388" s="334"/>
      <c r="BU388" s="334"/>
      <c r="BV388" s="334"/>
      <c r="BW388" s="334"/>
      <c r="BX388" s="334"/>
      <c r="BY388" s="334"/>
      <c r="BZ388" s="334"/>
      <c r="CA388" s="334"/>
      <c r="CB388" s="334"/>
      <c r="CC388" s="334"/>
      <c r="CD388" s="335"/>
      <c r="CE388" s="107"/>
      <c r="CF388" s="93"/>
    </row>
    <row r="389" spans="17:84" x14ac:dyDescent="0.3">
      <c r="Q389" s="93"/>
      <c r="R389" s="99"/>
      <c r="S389" s="120"/>
      <c r="T389" s="336"/>
      <c r="U389" s="337"/>
      <c r="V389" s="337"/>
      <c r="W389" s="337"/>
      <c r="X389" s="337"/>
      <c r="Y389" s="337"/>
      <c r="Z389" s="337"/>
      <c r="AA389" s="337"/>
      <c r="AB389" s="337"/>
      <c r="AC389" s="337"/>
      <c r="AD389" s="337"/>
      <c r="AE389" s="337"/>
      <c r="AF389" s="338"/>
      <c r="AG389" s="117"/>
      <c r="AH389" s="107"/>
      <c r="AI389" s="120"/>
      <c r="AJ389" s="336"/>
      <c r="AK389" s="337"/>
      <c r="AL389" s="337"/>
      <c r="AM389" s="337"/>
      <c r="AN389" s="337"/>
      <c r="AO389" s="337"/>
      <c r="AP389" s="337"/>
      <c r="AQ389" s="337"/>
      <c r="AR389" s="337"/>
      <c r="AS389" s="337"/>
      <c r="AT389" s="337"/>
      <c r="AU389" s="337"/>
      <c r="AV389" s="338"/>
      <c r="AW389" s="107"/>
      <c r="AX389" s="117"/>
      <c r="AY389" s="118"/>
      <c r="AZ389" s="107"/>
      <c r="BA389" s="120"/>
      <c r="BB389" s="336"/>
      <c r="BC389" s="337"/>
      <c r="BD389" s="337"/>
      <c r="BE389" s="337"/>
      <c r="BF389" s="337"/>
      <c r="BG389" s="337"/>
      <c r="BH389" s="337"/>
      <c r="BI389" s="337"/>
      <c r="BJ389" s="337"/>
      <c r="BK389" s="337"/>
      <c r="BL389" s="337"/>
      <c r="BM389" s="337"/>
      <c r="BN389" s="338"/>
      <c r="BO389" s="107"/>
      <c r="BP389" s="107"/>
      <c r="BQ389" s="120"/>
      <c r="BR389" s="336"/>
      <c r="BS389" s="337"/>
      <c r="BT389" s="337"/>
      <c r="BU389" s="337"/>
      <c r="BV389" s="337"/>
      <c r="BW389" s="337"/>
      <c r="BX389" s="337"/>
      <c r="BY389" s="337"/>
      <c r="BZ389" s="337"/>
      <c r="CA389" s="337"/>
      <c r="CB389" s="337"/>
      <c r="CC389" s="337"/>
      <c r="CD389" s="338"/>
      <c r="CE389" s="107"/>
      <c r="CF389" s="93"/>
    </row>
    <row r="390" spans="17:84" x14ac:dyDescent="0.3">
      <c r="Q390" s="93"/>
      <c r="R390" s="117"/>
      <c r="S390" s="117"/>
      <c r="T390" s="336"/>
      <c r="U390" s="337"/>
      <c r="V390" s="337"/>
      <c r="W390" s="337"/>
      <c r="X390" s="337"/>
      <c r="Y390" s="337"/>
      <c r="Z390" s="337"/>
      <c r="AA390" s="337"/>
      <c r="AB390" s="337"/>
      <c r="AC390" s="337"/>
      <c r="AD390" s="337"/>
      <c r="AE390" s="337"/>
      <c r="AF390" s="338"/>
      <c r="AG390" s="117"/>
      <c r="AH390" s="137"/>
      <c r="AI390" s="117"/>
      <c r="AJ390" s="336"/>
      <c r="AK390" s="337"/>
      <c r="AL390" s="337"/>
      <c r="AM390" s="337"/>
      <c r="AN390" s="337"/>
      <c r="AO390" s="337"/>
      <c r="AP390" s="337"/>
      <c r="AQ390" s="337"/>
      <c r="AR390" s="337"/>
      <c r="AS390" s="337"/>
      <c r="AT390" s="337"/>
      <c r="AU390" s="337"/>
      <c r="AV390" s="338"/>
      <c r="AW390" s="107"/>
      <c r="AX390" s="117"/>
      <c r="AY390" s="118"/>
      <c r="AZ390" s="137"/>
      <c r="BA390" s="117"/>
      <c r="BB390" s="336"/>
      <c r="BC390" s="337"/>
      <c r="BD390" s="337"/>
      <c r="BE390" s="337"/>
      <c r="BF390" s="337"/>
      <c r="BG390" s="337"/>
      <c r="BH390" s="337"/>
      <c r="BI390" s="337"/>
      <c r="BJ390" s="337"/>
      <c r="BK390" s="337"/>
      <c r="BL390" s="337"/>
      <c r="BM390" s="337"/>
      <c r="BN390" s="338"/>
      <c r="BO390" s="107"/>
      <c r="BP390" s="137"/>
      <c r="BQ390" s="125"/>
      <c r="BR390" s="336"/>
      <c r="BS390" s="337"/>
      <c r="BT390" s="337"/>
      <c r="BU390" s="337"/>
      <c r="BV390" s="337"/>
      <c r="BW390" s="337"/>
      <c r="BX390" s="337"/>
      <c r="BY390" s="337"/>
      <c r="BZ390" s="337"/>
      <c r="CA390" s="337"/>
      <c r="CB390" s="337"/>
      <c r="CC390" s="337"/>
      <c r="CD390" s="338"/>
      <c r="CE390" s="107"/>
      <c r="CF390" s="93"/>
    </row>
    <row r="391" spans="17:84" x14ac:dyDescent="0.3">
      <c r="Q391" s="93"/>
      <c r="R391" s="117"/>
      <c r="S391" s="117"/>
      <c r="T391" s="339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  <c r="AE391" s="340"/>
      <c r="AF391" s="341"/>
      <c r="AG391" s="117"/>
      <c r="AH391" s="137"/>
      <c r="AI391" s="117"/>
      <c r="AJ391" s="339"/>
      <c r="AK391" s="340"/>
      <c r="AL391" s="340"/>
      <c r="AM391" s="340"/>
      <c r="AN391" s="340"/>
      <c r="AO391" s="340"/>
      <c r="AP391" s="340"/>
      <c r="AQ391" s="340"/>
      <c r="AR391" s="340"/>
      <c r="AS391" s="340"/>
      <c r="AT391" s="340"/>
      <c r="AU391" s="340"/>
      <c r="AV391" s="341"/>
      <c r="AW391" s="107"/>
      <c r="AX391" s="117"/>
      <c r="AY391" s="118"/>
      <c r="AZ391" s="137"/>
      <c r="BA391" s="117"/>
      <c r="BB391" s="339"/>
      <c r="BC391" s="340"/>
      <c r="BD391" s="340"/>
      <c r="BE391" s="340"/>
      <c r="BF391" s="340"/>
      <c r="BG391" s="340"/>
      <c r="BH391" s="340"/>
      <c r="BI391" s="340"/>
      <c r="BJ391" s="340"/>
      <c r="BK391" s="340"/>
      <c r="BL391" s="340"/>
      <c r="BM391" s="340"/>
      <c r="BN391" s="341"/>
      <c r="BO391" s="107"/>
      <c r="BP391" s="137"/>
      <c r="BQ391" s="118"/>
      <c r="BR391" s="339"/>
      <c r="BS391" s="340"/>
      <c r="BT391" s="340"/>
      <c r="BU391" s="340"/>
      <c r="BV391" s="340"/>
      <c r="BW391" s="340"/>
      <c r="BX391" s="340"/>
      <c r="BY391" s="340"/>
      <c r="BZ391" s="340"/>
      <c r="CA391" s="340"/>
      <c r="CB391" s="340"/>
      <c r="CC391" s="340"/>
      <c r="CD391" s="341"/>
      <c r="CE391" s="107"/>
      <c r="CF391" s="93"/>
    </row>
    <row r="392" spans="17:84" x14ac:dyDescent="0.3">
      <c r="Q392" s="93"/>
      <c r="R392" s="99"/>
      <c r="S392" s="117"/>
      <c r="T392" s="122"/>
      <c r="U392" s="122"/>
      <c r="V392" s="122"/>
      <c r="W392" s="122"/>
      <c r="X392" s="122"/>
      <c r="Y392" s="122"/>
      <c r="Z392" s="122"/>
      <c r="AA392" s="122"/>
      <c r="AB392" s="122"/>
      <c r="AC392" s="122"/>
      <c r="AD392" s="122"/>
      <c r="AE392" s="116"/>
      <c r="AF392" s="116"/>
      <c r="AG392" s="99"/>
      <c r="AH392" s="137"/>
      <c r="AI392" s="117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16"/>
      <c r="AV392" s="116"/>
      <c r="AW392" s="107"/>
      <c r="AX392" s="99"/>
      <c r="AY392" s="102"/>
      <c r="AZ392" s="137"/>
      <c r="BA392" s="117"/>
      <c r="BB392" s="122"/>
      <c r="BC392" s="122"/>
      <c r="BD392" s="122"/>
      <c r="BE392" s="122"/>
      <c r="BF392" s="122"/>
      <c r="BG392" s="122"/>
      <c r="BH392" s="122"/>
      <c r="BI392" s="122"/>
      <c r="BJ392" s="122"/>
      <c r="BK392" s="122"/>
      <c r="BL392" s="122"/>
      <c r="BM392" s="116"/>
      <c r="BN392" s="116"/>
      <c r="BO392" s="107"/>
      <c r="BP392" s="137"/>
      <c r="BQ392" s="118"/>
      <c r="BR392" s="122"/>
      <c r="BS392" s="122"/>
      <c r="BT392" s="122"/>
      <c r="BU392" s="122"/>
      <c r="BV392" s="122"/>
      <c r="BW392" s="122"/>
      <c r="BX392" s="122"/>
      <c r="BY392" s="122"/>
      <c r="BZ392" s="122"/>
      <c r="CA392" s="122"/>
      <c r="CB392" s="122"/>
      <c r="CC392" s="116"/>
      <c r="CD392" s="116"/>
      <c r="CE392" s="107"/>
      <c r="CF392" s="93"/>
    </row>
    <row r="393" spans="17:84" ht="14.4" customHeight="1" x14ac:dyDescent="0.3">
      <c r="Q393" s="93"/>
      <c r="R393" s="99"/>
      <c r="S393" s="117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98"/>
      <c r="AH393" s="137"/>
      <c r="AI393" s="117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07"/>
      <c r="AX393" s="99"/>
      <c r="AY393" s="102"/>
      <c r="AZ393" s="137"/>
      <c r="BA393" s="117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07"/>
      <c r="BP393" s="137"/>
      <c r="BQ393" s="118"/>
      <c r="BR393" s="333" t="s">
        <v>325</v>
      </c>
      <c r="BS393" s="334"/>
      <c r="BT393" s="334"/>
      <c r="BU393" s="334"/>
      <c r="BV393" s="334"/>
      <c r="BW393" s="334"/>
      <c r="BX393" s="334"/>
      <c r="BY393" s="334"/>
      <c r="BZ393" s="334"/>
      <c r="CA393" s="334"/>
      <c r="CB393" s="334"/>
      <c r="CC393" s="334"/>
      <c r="CD393" s="335"/>
      <c r="CE393" s="107"/>
      <c r="CF393" s="93"/>
    </row>
    <row r="394" spans="17:84" x14ac:dyDescent="0.3">
      <c r="Q394" s="93"/>
      <c r="R394" s="99"/>
      <c r="S394" s="117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98"/>
      <c r="AH394" s="137"/>
      <c r="AI394" s="117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07"/>
      <c r="AX394" s="99"/>
      <c r="AY394" s="102"/>
      <c r="AZ394" s="137"/>
      <c r="BA394" s="117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07"/>
      <c r="BP394" s="137"/>
      <c r="BQ394" s="120"/>
      <c r="BR394" s="336"/>
      <c r="BS394" s="337"/>
      <c r="BT394" s="337"/>
      <c r="BU394" s="337"/>
      <c r="BV394" s="337"/>
      <c r="BW394" s="337"/>
      <c r="BX394" s="337"/>
      <c r="BY394" s="337"/>
      <c r="BZ394" s="337"/>
      <c r="CA394" s="337"/>
      <c r="CB394" s="337"/>
      <c r="CC394" s="337"/>
      <c r="CD394" s="338"/>
      <c r="CE394" s="107"/>
      <c r="CF394" s="93"/>
    </row>
    <row r="395" spans="17:84" x14ac:dyDescent="0.3">
      <c r="Q395" s="93"/>
      <c r="R395" s="99"/>
      <c r="S395" s="117"/>
      <c r="T395" s="121"/>
      <c r="U395" s="121"/>
      <c r="V395" s="121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8"/>
      <c r="AH395" s="107"/>
      <c r="AI395" s="117"/>
      <c r="AJ395" s="153"/>
      <c r="AK395" s="153"/>
      <c r="AL395" s="153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93"/>
      <c r="AX395" s="99"/>
      <c r="AY395" s="102"/>
      <c r="AZ395" s="107"/>
      <c r="BA395" s="117"/>
      <c r="BB395" s="121"/>
      <c r="BC395" s="121"/>
      <c r="BD395" s="121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107"/>
      <c r="BQ395" s="117"/>
      <c r="BR395" s="336"/>
      <c r="BS395" s="337"/>
      <c r="BT395" s="337"/>
      <c r="BU395" s="337"/>
      <c r="BV395" s="337"/>
      <c r="BW395" s="337"/>
      <c r="BX395" s="337"/>
      <c r="BY395" s="337"/>
      <c r="BZ395" s="337"/>
      <c r="CA395" s="337"/>
      <c r="CB395" s="337"/>
      <c r="CC395" s="337"/>
      <c r="CD395" s="338"/>
      <c r="CE395" s="93"/>
      <c r="CF395" s="93"/>
    </row>
    <row r="396" spans="17:84" x14ac:dyDescent="0.3">
      <c r="Q396" s="93"/>
      <c r="R396" s="99"/>
      <c r="S396" s="117"/>
      <c r="T396" s="121"/>
      <c r="U396" s="121"/>
      <c r="V396" s="121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8"/>
      <c r="AH396" s="107"/>
      <c r="AI396" s="117"/>
      <c r="AJ396" s="153"/>
      <c r="AK396" s="153"/>
      <c r="AL396" s="153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93"/>
      <c r="AX396" s="99"/>
      <c r="AY396" s="102"/>
      <c r="AZ396" s="107"/>
      <c r="BA396" s="117"/>
      <c r="BB396" s="121"/>
      <c r="BC396" s="121"/>
      <c r="BD396" s="121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107"/>
      <c r="BQ396" s="117"/>
      <c r="BR396" s="339"/>
      <c r="BS396" s="340"/>
      <c r="BT396" s="340"/>
      <c r="BU396" s="340"/>
      <c r="BV396" s="340"/>
      <c r="BW396" s="340"/>
      <c r="BX396" s="340"/>
      <c r="BY396" s="340"/>
      <c r="BZ396" s="340"/>
      <c r="CA396" s="340"/>
      <c r="CB396" s="340"/>
      <c r="CC396" s="340"/>
      <c r="CD396" s="341"/>
      <c r="CE396" s="93"/>
      <c r="CF396" s="93"/>
    </row>
    <row r="397" spans="17:84" x14ac:dyDescent="0.3">
      <c r="Q397" s="93"/>
      <c r="R397" s="99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8"/>
      <c r="AH397" s="99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8"/>
      <c r="AX397" s="99"/>
      <c r="AY397" s="102"/>
      <c r="AZ397" s="98"/>
      <c r="BA397" s="99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99"/>
      <c r="BN397" s="99"/>
      <c r="BO397" s="98"/>
      <c r="BP397" s="107"/>
      <c r="BQ397" s="107"/>
      <c r="BR397" s="107"/>
      <c r="BS397" s="107"/>
      <c r="BT397" s="107"/>
      <c r="BU397" s="107"/>
      <c r="BV397" s="10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93"/>
    </row>
    <row r="398" spans="17:84" x14ac:dyDescent="0.3">
      <c r="Q398" s="93"/>
      <c r="R398" s="98"/>
      <c r="S398" s="99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98"/>
      <c r="AH398" s="99"/>
      <c r="AI398" s="99"/>
      <c r="AJ398" s="99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99"/>
      <c r="AV398" s="99"/>
      <c r="AW398" s="99"/>
      <c r="AX398" s="99"/>
      <c r="AY398" s="102"/>
      <c r="AZ398" s="99"/>
      <c r="BA398" s="99"/>
      <c r="BB398" s="128"/>
      <c r="BC398" s="128"/>
      <c r="BD398" s="128"/>
      <c r="BE398" s="128"/>
      <c r="BF398" s="128"/>
      <c r="BG398" s="128"/>
      <c r="BH398" s="128"/>
      <c r="BI398" s="128"/>
      <c r="BJ398" s="128"/>
      <c r="BK398" s="128"/>
      <c r="BL398" s="128"/>
      <c r="BM398" s="128"/>
      <c r="BN398" s="128"/>
      <c r="BO398" s="99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7"/>
      <c r="CA398" s="107"/>
      <c r="CB398" s="107"/>
      <c r="CC398" s="107"/>
      <c r="CD398" s="107"/>
      <c r="CE398" s="107"/>
      <c r="CF398" s="93"/>
    </row>
    <row r="399" spans="17:84" x14ac:dyDescent="0.3">
      <c r="Q399" s="93"/>
      <c r="R399" s="98"/>
      <c r="S399" s="99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98"/>
      <c r="AH399" s="98"/>
      <c r="AI399" s="98"/>
      <c r="AJ399" s="98"/>
      <c r="AK399" s="98"/>
      <c r="AL399" s="98"/>
      <c r="AM399" s="98"/>
      <c r="AN399" s="98"/>
      <c r="AO399" s="98"/>
      <c r="AP399" s="98"/>
      <c r="AQ399" s="83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95"/>
      <c r="BE399" s="95"/>
      <c r="BF399" s="85"/>
      <c r="BG399" s="128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8"/>
      <c r="BY399" s="98"/>
      <c r="BZ399" s="98"/>
      <c r="CA399" s="98"/>
      <c r="CB399" s="98"/>
      <c r="CC399" s="98"/>
      <c r="CD399" s="98"/>
      <c r="CE399" s="98"/>
      <c r="CF399" s="93"/>
    </row>
    <row r="400" spans="17:84" x14ac:dyDescent="0.3">
      <c r="Q400" s="93"/>
      <c r="R400" s="98"/>
      <c r="S400" s="99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98"/>
      <c r="AH400" s="98"/>
      <c r="AI400" s="98"/>
      <c r="AJ400" s="98"/>
      <c r="AK400" s="98"/>
      <c r="AL400" s="98"/>
      <c r="AM400" s="98"/>
      <c r="AN400" s="98"/>
      <c r="AO400" s="98"/>
      <c r="AP400" s="98"/>
      <c r="AQ400" s="86"/>
      <c r="AR400" s="327" t="s">
        <v>154</v>
      </c>
      <c r="AS400" s="328"/>
      <c r="AT400" s="328"/>
      <c r="AU400" s="328"/>
      <c r="AV400" s="328"/>
      <c r="AW400" s="328"/>
      <c r="AX400" s="328"/>
      <c r="AY400" s="328"/>
      <c r="AZ400" s="328"/>
      <c r="BA400" s="328"/>
      <c r="BB400" s="328"/>
      <c r="BC400" s="328"/>
      <c r="BD400" s="328"/>
      <c r="BE400" s="329"/>
      <c r="BF400" s="87"/>
      <c r="BG400" s="98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8"/>
      <c r="BY400" s="98"/>
      <c r="BZ400" s="98"/>
      <c r="CA400" s="98"/>
      <c r="CB400" s="98"/>
      <c r="CC400" s="98"/>
      <c r="CD400" s="98"/>
      <c r="CE400" s="98"/>
      <c r="CF400" s="93"/>
    </row>
    <row r="401" spans="2:100" x14ac:dyDescent="0.3">
      <c r="Q401" s="93"/>
      <c r="R401" s="98"/>
      <c r="S401" s="99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86"/>
      <c r="AR401" s="330"/>
      <c r="AS401" s="331"/>
      <c r="AT401" s="331"/>
      <c r="AU401" s="331"/>
      <c r="AV401" s="331"/>
      <c r="AW401" s="331"/>
      <c r="AX401" s="331"/>
      <c r="AY401" s="331"/>
      <c r="AZ401" s="331"/>
      <c r="BA401" s="331"/>
      <c r="BB401" s="331"/>
      <c r="BC401" s="331"/>
      <c r="BD401" s="331"/>
      <c r="BE401" s="332"/>
      <c r="BF401" s="87"/>
      <c r="BG401" s="98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8"/>
      <c r="BY401" s="98"/>
      <c r="BZ401" s="98"/>
      <c r="CA401" s="98"/>
      <c r="CB401" s="98"/>
      <c r="CC401" s="98"/>
      <c r="CD401" s="98"/>
      <c r="CE401" s="98"/>
      <c r="CF401" s="93"/>
    </row>
    <row r="402" spans="2:100" x14ac:dyDescent="0.3">
      <c r="Q402" s="93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85"/>
      <c r="AR402" s="96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5"/>
      <c r="BG402" s="98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8"/>
      <c r="BY402" s="98"/>
      <c r="BZ402" s="98"/>
      <c r="CA402" s="98"/>
      <c r="CB402" s="98"/>
      <c r="CC402" s="98"/>
      <c r="CD402" s="98"/>
      <c r="CE402" s="98"/>
      <c r="CF402" s="93"/>
    </row>
    <row r="403" spans="2:100" x14ac:dyDescent="0.3">
      <c r="Q403" s="93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8"/>
      <c r="BH403" s="98"/>
      <c r="BI403" s="98"/>
      <c r="BJ403" s="98"/>
      <c r="BK403" s="98"/>
      <c r="BL403" s="98"/>
      <c r="BM403" s="98"/>
      <c r="BN403" s="98"/>
      <c r="BO403" s="98"/>
      <c r="BP403" s="98"/>
      <c r="BQ403" s="98"/>
      <c r="BR403" s="98"/>
      <c r="BS403" s="98"/>
      <c r="BT403" s="98"/>
      <c r="BU403" s="98"/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3"/>
    </row>
    <row r="408" spans="2:100" x14ac:dyDescent="0.3">
      <c r="B408" s="97"/>
      <c r="C408" s="97"/>
      <c r="D408" s="97"/>
      <c r="E408" s="97"/>
      <c r="F408" s="97"/>
      <c r="G408" s="97"/>
      <c r="H408" s="97"/>
      <c r="I408" s="97"/>
      <c r="J408" s="98"/>
      <c r="K408" s="98"/>
      <c r="L408" s="98"/>
      <c r="M408" s="98"/>
      <c r="N408" s="98"/>
      <c r="O408" s="98"/>
      <c r="P408" s="98"/>
      <c r="Q408" s="98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  <c r="AZ408" s="370"/>
      <c r="BA408" s="370"/>
      <c r="BB408" s="370"/>
      <c r="BC408" s="370"/>
      <c r="BD408" s="370"/>
      <c r="BE408" s="370"/>
      <c r="BF408" s="370"/>
      <c r="BG408" s="370"/>
      <c r="BH408" s="370"/>
      <c r="BI408" s="370"/>
      <c r="BJ408" s="370"/>
      <c r="BK408" s="370"/>
      <c r="BL408" s="370"/>
      <c r="BM408" s="370"/>
      <c r="BN408" s="370"/>
      <c r="BO408" s="370"/>
      <c r="BP408" s="370"/>
      <c r="BQ408" s="370"/>
      <c r="BR408" s="370"/>
      <c r="BS408" s="370"/>
      <c r="BT408" s="370"/>
      <c r="BU408" s="370"/>
      <c r="BV408" s="370"/>
      <c r="BW408" s="370"/>
      <c r="BX408" s="370"/>
      <c r="BY408" s="370"/>
      <c r="BZ408" s="370"/>
      <c r="CA408" s="370"/>
      <c r="CB408" s="370"/>
      <c r="CC408" s="370"/>
      <c r="CD408" s="370"/>
      <c r="CE408" s="370"/>
      <c r="CF408" s="370"/>
      <c r="CG408" s="370"/>
      <c r="CH408" s="370"/>
      <c r="CI408" s="370"/>
      <c r="CJ408" s="370"/>
      <c r="CK408" s="370"/>
      <c r="CL408" s="370"/>
      <c r="CM408" s="370"/>
      <c r="CN408" s="370"/>
      <c r="CO408" s="370"/>
      <c r="CP408" s="370"/>
      <c r="CQ408" s="370"/>
      <c r="CR408" s="370"/>
      <c r="CS408" s="370"/>
      <c r="CT408" s="370"/>
      <c r="CU408" s="370"/>
    </row>
    <row r="409" spans="2:100" ht="14.4" customHeight="1" x14ac:dyDescent="0.3">
      <c r="B409" s="97"/>
      <c r="C409" s="97"/>
      <c r="D409" s="97"/>
      <c r="E409" s="97"/>
      <c r="F409" s="97"/>
      <c r="G409" s="97"/>
      <c r="H409" s="97"/>
      <c r="I409" s="97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372"/>
      <c r="AJ409" s="372"/>
      <c r="AK409" s="372"/>
      <c r="AL409" s="372"/>
      <c r="AM409" s="372"/>
      <c r="AN409" s="372"/>
      <c r="AO409" s="372"/>
      <c r="AP409" s="372"/>
      <c r="AQ409" s="372"/>
      <c r="AR409" s="372"/>
      <c r="AS409" s="372"/>
      <c r="AT409" s="372"/>
      <c r="AU409" s="372"/>
      <c r="AV409" s="372"/>
      <c r="AW409" s="372"/>
      <c r="AX409" s="372"/>
      <c r="AY409" s="372"/>
      <c r="AZ409" s="372"/>
      <c r="BA409" s="372"/>
      <c r="BB409" s="372"/>
      <c r="BC409" s="372"/>
      <c r="BD409" s="372"/>
      <c r="BE409" s="372"/>
      <c r="BF409" s="372"/>
      <c r="BG409" s="372"/>
      <c r="BH409" s="372"/>
      <c r="BI409" s="372"/>
      <c r="BJ409" s="372"/>
      <c r="BK409" s="372"/>
      <c r="BL409" s="372"/>
      <c r="BM409" s="372"/>
      <c r="BN409" s="372"/>
      <c r="BO409" s="372"/>
      <c r="BP409" s="372"/>
      <c r="BQ409" s="372"/>
      <c r="BR409" s="372"/>
      <c r="BS409" s="372"/>
      <c r="BT409" s="372"/>
      <c r="BU409" s="372"/>
      <c r="BV409" s="372"/>
      <c r="BW409" s="372"/>
      <c r="BX409" s="372"/>
      <c r="BY409" s="372"/>
      <c r="BZ409" s="372"/>
      <c r="CA409" s="372"/>
      <c r="CB409" s="372"/>
      <c r="CC409" s="98"/>
      <c r="CD409" s="98"/>
      <c r="CE409" s="98"/>
      <c r="CF409" s="98"/>
      <c r="CG409" s="98"/>
      <c r="CH409" s="98"/>
      <c r="CI409" s="98"/>
      <c r="CJ409" s="98"/>
      <c r="CK409" s="98"/>
      <c r="CL409" s="98"/>
      <c r="CM409" s="98"/>
      <c r="CN409" s="98"/>
      <c r="CO409" s="98"/>
      <c r="CP409" s="98"/>
      <c r="CQ409" s="98"/>
      <c r="CR409" s="98"/>
      <c r="CS409" s="98"/>
      <c r="CT409" s="98"/>
      <c r="CU409" s="98"/>
      <c r="CV409" s="372"/>
    </row>
    <row r="410" spans="2:100" ht="14.4" customHeight="1" x14ac:dyDescent="0.3">
      <c r="B410" s="97"/>
      <c r="C410" s="97"/>
      <c r="D410" s="97"/>
      <c r="E410" s="97"/>
      <c r="F410" s="97"/>
      <c r="G410" s="97"/>
      <c r="H410" s="97"/>
      <c r="I410" s="97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351" t="s">
        <v>149</v>
      </c>
      <c r="AJ410" s="352"/>
      <c r="AK410" s="352"/>
      <c r="AL410" s="352"/>
      <c r="AM410" s="352"/>
      <c r="AN410" s="352"/>
      <c r="AO410" s="352"/>
      <c r="AP410" s="352"/>
      <c r="AQ410" s="352"/>
      <c r="AR410" s="352"/>
      <c r="AS410" s="352"/>
      <c r="AT410" s="352"/>
      <c r="AU410" s="352"/>
      <c r="AV410" s="352"/>
      <c r="AW410" s="352"/>
      <c r="AX410" s="352"/>
      <c r="AY410" s="352"/>
      <c r="AZ410" s="352"/>
      <c r="BA410" s="352"/>
      <c r="BB410" s="352"/>
      <c r="BC410" s="352"/>
      <c r="BD410" s="352"/>
      <c r="BE410" s="352"/>
      <c r="BF410" s="352"/>
      <c r="BG410" s="352"/>
      <c r="BH410" s="352"/>
      <c r="BI410" s="352"/>
      <c r="BJ410" s="352"/>
      <c r="BK410" s="352"/>
      <c r="BL410" s="352"/>
      <c r="BM410" s="352"/>
      <c r="BN410" s="353"/>
      <c r="BO410" s="98"/>
      <c r="BP410" s="98"/>
      <c r="BQ410" s="98"/>
      <c r="BR410" s="98"/>
      <c r="BS410" s="98"/>
      <c r="BT410" s="98"/>
      <c r="BU410" s="98"/>
      <c r="BV410" s="98"/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  <c r="CG410" s="98"/>
      <c r="CH410" s="98"/>
      <c r="CI410" s="98"/>
      <c r="CJ410" s="98"/>
      <c r="CK410" s="98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372"/>
    </row>
    <row r="411" spans="2:100" ht="14.4" customHeight="1" x14ac:dyDescent="0.3">
      <c r="B411" s="97"/>
      <c r="C411" s="97"/>
      <c r="D411" s="97"/>
      <c r="E411" s="97"/>
      <c r="F411" s="97"/>
      <c r="G411" s="97"/>
      <c r="H411" s="97"/>
      <c r="I411" s="97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354"/>
      <c r="AJ411" s="355"/>
      <c r="AK411" s="355"/>
      <c r="AL411" s="355"/>
      <c r="AM411" s="355"/>
      <c r="AN411" s="355"/>
      <c r="AO411" s="355"/>
      <c r="AP411" s="355"/>
      <c r="AQ411" s="355"/>
      <c r="AR411" s="355"/>
      <c r="AS411" s="355"/>
      <c r="AT411" s="355"/>
      <c r="AU411" s="355"/>
      <c r="AV411" s="355"/>
      <c r="AW411" s="355"/>
      <c r="AX411" s="355"/>
      <c r="AY411" s="355"/>
      <c r="AZ411" s="355"/>
      <c r="BA411" s="355"/>
      <c r="BB411" s="355"/>
      <c r="BC411" s="355"/>
      <c r="BD411" s="355"/>
      <c r="BE411" s="355"/>
      <c r="BF411" s="355"/>
      <c r="BG411" s="355"/>
      <c r="BH411" s="355"/>
      <c r="BI411" s="355"/>
      <c r="BJ411" s="355"/>
      <c r="BK411" s="355"/>
      <c r="BL411" s="355"/>
      <c r="BM411" s="355"/>
      <c r="BN411" s="356"/>
      <c r="BO411" s="98"/>
      <c r="BP411" s="98"/>
      <c r="BQ411" s="98"/>
      <c r="BR411" s="98"/>
      <c r="BS411" s="98"/>
      <c r="BT411" s="98"/>
      <c r="BU411" s="98"/>
      <c r="BV411" s="98"/>
      <c r="BW411" s="98"/>
      <c r="BX411" s="98"/>
      <c r="BY411" s="98"/>
      <c r="BZ411" s="98"/>
      <c r="CA411" s="98"/>
      <c r="CB411" s="98"/>
      <c r="CC411" s="98"/>
      <c r="CD411" s="98"/>
      <c r="CE411" s="98"/>
      <c r="CF411" s="98"/>
      <c r="CG411" s="98"/>
      <c r="CH411" s="98"/>
      <c r="CI411" s="98"/>
      <c r="CJ411" s="98"/>
      <c r="CK411" s="98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372"/>
    </row>
    <row r="412" spans="2:100" ht="14.4" customHeight="1" x14ac:dyDescent="0.3">
      <c r="B412" s="97"/>
      <c r="C412" s="97"/>
      <c r="D412" s="97"/>
      <c r="E412" s="97"/>
      <c r="F412" s="97"/>
      <c r="G412" s="97"/>
      <c r="H412" s="97"/>
      <c r="I412" s="97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354"/>
      <c r="AJ412" s="355"/>
      <c r="AK412" s="355"/>
      <c r="AL412" s="355"/>
      <c r="AM412" s="355"/>
      <c r="AN412" s="355"/>
      <c r="AO412" s="355"/>
      <c r="AP412" s="355"/>
      <c r="AQ412" s="355"/>
      <c r="AR412" s="355"/>
      <c r="AS412" s="355"/>
      <c r="AT412" s="355"/>
      <c r="AU412" s="355"/>
      <c r="AV412" s="355"/>
      <c r="AW412" s="355"/>
      <c r="AX412" s="355"/>
      <c r="AY412" s="355"/>
      <c r="AZ412" s="355"/>
      <c r="BA412" s="355"/>
      <c r="BB412" s="355"/>
      <c r="BC412" s="355"/>
      <c r="BD412" s="355"/>
      <c r="BE412" s="355"/>
      <c r="BF412" s="355"/>
      <c r="BG412" s="355"/>
      <c r="BH412" s="355"/>
      <c r="BI412" s="355"/>
      <c r="BJ412" s="355"/>
      <c r="BK412" s="355"/>
      <c r="BL412" s="355"/>
      <c r="BM412" s="355"/>
      <c r="BN412" s="356"/>
      <c r="BO412" s="98"/>
      <c r="BP412" s="98"/>
      <c r="BQ412" s="98"/>
      <c r="BR412" s="98"/>
      <c r="BS412" s="98"/>
      <c r="BT412" s="98"/>
      <c r="BU412" s="98"/>
      <c r="BV412" s="98"/>
      <c r="BW412" s="98"/>
      <c r="BX412" s="98"/>
      <c r="BY412" s="98"/>
      <c r="BZ412" s="98"/>
      <c r="CA412" s="98"/>
      <c r="CB412" s="98"/>
      <c r="CC412" s="98"/>
      <c r="CD412" s="98"/>
      <c r="CE412" s="98"/>
      <c r="CF412" s="98"/>
      <c r="CG412" s="98"/>
      <c r="CH412" s="98"/>
      <c r="CI412" s="98"/>
      <c r="CJ412" s="98"/>
      <c r="CK412" s="98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372"/>
    </row>
    <row r="413" spans="2:100" ht="14.4" customHeight="1" x14ac:dyDescent="0.3">
      <c r="B413" s="97"/>
      <c r="C413" s="97"/>
      <c r="D413" s="97"/>
      <c r="E413" s="97"/>
      <c r="F413" s="97"/>
      <c r="G413" s="97"/>
      <c r="H413" s="97"/>
      <c r="I413" s="97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357"/>
      <c r="AJ413" s="358"/>
      <c r="AK413" s="358"/>
      <c r="AL413" s="358"/>
      <c r="AM413" s="358"/>
      <c r="AN413" s="358"/>
      <c r="AO413" s="358"/>
      <c r="AP413" s="358"/>
      <c r="AQ413" s="358"/>
      <c r="AR413" s="358"/>
      <c r="AS413" s="358"/>
      <c r="AT413" s="358"/>
      <c r="AU413" s="358"/>
      <c r="AV413" s="358"/>
      <c r="AW413" s="358"/>
      <c r="AX413" s="358"/>
      <c r="AY413" s="358"/>
      <c r="AZ413" s="358"/>
      <c r="BA413" s="358"/>
      <c r="BB413" s="358"/>
      <c r="BC413" s="358"/>
      <c r="BD413" s="358"/>
      <c r="BE413" s="358"/>
      <c r="BF413" s="358"/>
      <c r="BG413" s="358"/>
      <c r="BH413" s="358"/>
      <c r="BI413" s="358"/>
      <c r="BJ413" s="358"/>
      <c r="BK413" s="358"/>
      <c r="BL413" s="358"/>
      <c r="BM413" s="358"/>
      <c r="BN413" s="359"/>
      <c r="BO413" s="98"/>
      <c r="BP413" s="98"/>
      <c r="BQ413" s="98"/>
      <c r="BR413" s="98"/>
      <c r="BS413" s="98"/>
      <c r="BT413" s="98"/>
      <c r="BU413" s="98"/>
      <c r="BV413" s="98"/>
      <c r="BW413" s="98"/>
      <c r="BX413" s="98"/>
      <c r="BY413" s="98"/>
      <c r="BZ413" s="98"/>
      <c r="CA413" s="98"/>
      <c r="CB413" s="98"/>
      <c r="CC413" s="98"/>
      <c r="CD413" s="98"/>
      <c r="CE413" s="98"/>
      <c r="CF413" s="98"/>
      <c r="CG413" s="98"/>
      <c r="CH413" s="98"/>
      <c r="CI413" s="98"/>
      <c r="CJ413" s="98"/>
      <c r="CK413" s="98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372"/>
    </row>
    <row r="414" spans="2:100" x14ac:dyDescent="0.3">
      <c r="B414" s="97"/>
      <c r="C414" s="97"/>
      <c r="D414" s="97"/>
      <c r="E414" s="97"/>
      <c r="F414" s="97"/>
      <c r="G414" s="97"/>
      <c r="H414" s="97"/>
      <c r="I414" s="97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9"/>
      <c r="AQ414" s="99"/>
      <c r="AR414" s="99"/>
      <c r="AS414" s="99"/>
      <c r="AT414" s="99"/>
      <c r="AU414" s="99"/>
      <c r="AV414" s="99"/>
      <c r="AW414" s="99"/>
      <c r="AX414" s="99"/>
      <c r="AY414" s="106"/>
      <c r="AZ414" s="371"/>
      <c r="BA414" s="99"/>
      <c r="BB414" s="99"/>
      <c r="BC414" s="99"/>
      <c r="BD414" s="99"/>
      <c r="BE414" s="99"/>
      <c r="BF414" s="99"/>
      <c r="BG414" s="99"/>
      <c r="BH414" s="98"/>
      <c r="BI414" s="98"/>
      <c r="BJ414" s="98"/>
      <c r="BK414" s="98"/>
      <c r="BL414" s="98"/>
      <c r="BM414" s="98"/>
      <c r="BN414" s="98"/>
      <c r="BO414" s="98"/>
      <c r="BP414" s="98"/>
      <c r="BQ414" s="98"/>
      <c r="BR414" s="98"/>
      <c r="BS414" s="98"/>
      <c r="BT414" s="98"/>
      <c r="BU414" s="98"/>
      <c r="BV414" s="98"/>
      <c r="BW414" s="98"/>
      <c r="BX414" s="98"/>
      <c r="BY414" s="98"/>
      <c r="BZ414" s="98"/>
      <c r="CA414" s="98"/>
      <c r="CB414" s="98"/>
      <c r="CC414" s="98"/>
      <c r="CD414" s="98"/>
      <c r="CE414" s="98"/>
      <c r="CF414" s="98"/>
      <c r="CG414" s="98"/>
      <c r="CH414" s="98"/>
      <c r="CI414" s="98"/>
      <c r="CJ414" s="98"/>
      <c r="CK414" s="98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372"/>
    </row>
    <row r="415" spans="2:100" ht="14.4" customHeight="1" x14ac:dyDescent="0.3">
      <c r="B415" s="97"/>
      <c r="C415" s="97"/>
      <c r="D415" s="97"/>
      <c r="E415" s="97"/>
      <c r="F415" s="97"/>
      <c r="G415" s="97"/>
      <c r="H415" s="97"/>
      <c r="I415" s="97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  <c r="AN415" s="98"/>
      <c r="AO415" s="98"/>
      <c r="AP415" s="99"/>
      <c r="AQ415" s="99"/>
      <c r="AR415" s="99"/>
      <c r="AS415" s="99"/>
      <c r="AT415" s="99"/>
      <c r="AU415" s="99"/>
      <c r="AV415" s="99"/>
      <c r="AW415" s="99"/>
      <c r="AX415" s="99"/>
      <c r="AY415" s="102"/>
      <c r="AZ415" s="99"/>
      <c r="BA415" s="99"/>
      <c r="BB415" s="99"/>
      <c r="BC415" s="99"/>
      <c r="BD415" s="99"/>
      <c r="BE415" s="99"/>
      <c r="BF415" s="99"/>
      <c r="BG415" s="99"/>
      <c r="BH415" s="98"/>
      <c r="BI415" s="98"/>
      <c r="BJ415" s="98"/>
      <c r="BK415" s="98"/>
      <c r="BL415" s="98"/>
      <c r="BM415" s="98"/>
      <c r="BN415" s="98"/>
      <c r="BO415" s="98"/>
      <c r="BP415" s="98"/>
      <c r="BQ415" s="98"/>
      <c r="BR415" s="98"/>
      <c r="BS415" s="98"/>
      <c r="BT415" s="98"/>
      <c r="BU415" s="98"/>
      <c r="BV415" s="98"/>
      <c r="BW415" s="98"/>
      <c r="BX415" s="98"/>
      <c r="BY415" s="98"/>
      <c r="BZ415" s="98"/>
      <c r="CA415" s="98"/>
      <c r="CB415" s="98"/>
      <c r="CC415" s="153"/>
      <c r="CD415" s="153"/>
      <c r="CE415" s="153"/>
      <c r="CF415" s="153"/>
      <c r="CG415" s="153"/>
      <c r="CH415" s="153"/>
      <c r="CI415" s="153"/>
      <c r="CJ415" s="153"/>
      <c r="CK415" s="153"/>
      <c r="CL415" s="153"/>
      <c r="CM415" s="153"/>
      <c r="CN415" s="153"/>
      <c r="CO415" s="153"/>
      <c r="CP415" s="153"/>
      <c r="CQ415" s="153"/>
      <c r="CR415" s="153"/>
      <c r="CS415" s="153"/>
      <c r="CT415" s="153"/>
      <c r="CU415" s="153"/>
      <c r="CV415" s="372"/>
    </row>
    <row r="416" spans="2:100" ht="14.4" customHeight="1" x14ac:dyDescent="0.3">
      <c r="B416" s="97"/>
      <c r="C416" s="97"/>
      <c r="D416" s="97"/>
      <c r="E416" s="97"/>
      <c r="F416" s="97"/>
      <c r="G416" s="97"/>
      <c r="H416" s="97"/>
      <c r="I416" s="97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9"/>
      <c r="AQ416" s="99"/>
      <c r="AR416" s="99"/>
      <c r="AS416" s="99"/>
      <c r="AT416" s="99"/>
      <c r="AU416" s="99"/>
      <c r="AV416" s="99"/>
      <c r="AW416" s="99"/>
      <c r="AX416" s="99"/>
      <c r="AY416" s="102"/>
      <c r="AZ416" s="99"/>
      <c r="BA416" s="99"/>
      <c r="BB416" s="99"/>
      <c r="BC416" s="99"/>
      <c r="BD416" s="99"/>
      <c r="BE416" s="99"/>
      <c r="BF416" s="99"/>
      <c r="BG416" s="99"/>
      <c r="BH416" s="98"/>
      <c r="BI416" s="98"/>
      <c r="BJ416" s="98"/>
      <c r="BK416" s="98"/>
      <c r="BL416" s="98"/>
      <c r="BM416" s="98"/>
      <c r="BN416" s="98"/>
      <c r="BO416" s="98"/>
      <c r="BP416" s="360" t="s">
        <v>148</v>
      </c>
      <c r="BQ416" s="361"/>
      <c r="BR416" s="361"/>
      <c r="BS416" s="361"/>
      <c r="BT416" s="361"/>
      <c r="BU416" s="361"/>
      <c r="BV416" s="361"/>
      <c r="BW416" s="361"/>
      <c r="BX416" s="361"/>
      <c r="BY416" s="361"/>
      <c r="BZ416" s="361"/>
      <c r="CA416" s="361"/>
      <c r="CB416" s="362"/>
      <c r="CC416" s="153"/>
      <c r="CD416" s="153"/>
      <c r="CE416" s="153"/>
      <c r="CF416" s="153"/>
      <c r="CG416" s="153"/>
      <c r="CH416" s="153"/>
      <c r="CI416" s="153"/>
      <c r="CJ416" s="153"/>
      <c r="CK416" s="153"/>
      <c r="CL416" s="153"/>
      <c r="CM416" s="153"/>
      <c r="CN416" s="153"/>
      <c r="CO416" s="153"/>
      <c r="CP416" s="153"/>
      <c r="CQ416" s="153"/>
      <c r="CR416" s="153"/>
      <c r="CS416" s="153"/>
      <c r="CT416" s="153"/>
      <c r="CU416" s="153"/>
      <c r="CV416" s="372"/>
    </row>
    <row r="417" spans="2:100" ht="14.4" customHeight="1" x14ac:dyDescent="0.3">
      <c r="B417" s="97"/>
      <c r="C417" s="97"/>
      <c r="D417" s="97"/>
      <c r="E417" s="97"/>
      <c r="F417" s="97"/>
      <c r="G417" s="97"/>
      <c r="H417" s="97"/>
      <c r="I417" s="97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9"/>
      <c r="AQ417" s="99"/>
      <c r="AR417" s="99"/>
      <c r="AS417" s="99"/>
      <c r="AT417" s="99"/>
      <c r="AU417" s="99"/>
      <c r="AV417" s="99"/>
      <c r="AW417" s="99"/>
      <c r="AX417" s="99"/>
      <c r="AY417" s="105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  <c r="BL417" s="104"/>
      <c r="BM417" s="104"/>
      <c r="BN417" s="104"/>
      <c r="BO417" s="136"/>
      <c r="BP417" s="363"/>
      <c r="BQ417" s="364"/>
      <c r="BR417" s="364"/>
      <c r="BS417" s="364"/>
      <c r="BT417" s="364"/>
      <c r="BU417" s="364"/>
      <c r="BV417" s="364"/>
      <c r="BW417" s="364"/>
      <c r="BX417" s="364"/>
      <c r="BY417" s="364"/>
      <c r="BZ417" s="364"/>
      <c r="CA417" s="364"/>
      <c r="CB417" s="365"/>
      <c r="CC417" s="153"/>
      <c r="CD417" s="153"/>
      <c r="CE417" s="153"/>
      <c r="CF417" s="153"/>
      <c r="CG417" s="153"/>
      <c r="CH417" s="153"/>
      <c r="CI417" s="153"/>
      <c r="CJ417" s="153"/>
      <c r="CK417" s="153"/>
      <c r="CL417" s="153"/>
      <c r="CM417" s="153"/>
      <c r="CN417" s="153"/>
      <c r="CO417" s="153"/>
      <c r="CP417" s="153"/>
      <c r="CQ417" s="153"/>
      <c r="CR417" s="153"/>
      <c r="CS417" s="153"/>
      <c r="CT417" s="153"/>
      <c r="CU417" s="153"/>
      <c r="CV417" s="372"/>
    </row>
    <row r="418" spans="2:100" ht="14.4" customHeight="1" x14ac:dyDescent="0.3">
      <c r="B418" s="97"/>
      <c r="C418" s="97"/>
      <c r="D418" s="97"/>
      <c r="E418" s="97"/>
      <c r="F418" s="97"/>
      <c r="G418" s="97"/>
      <c r="H418" s="97"/>
      <c r="I418" s="97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9"/>
      <c r="AQ418" s="99"/>
      <c r="AR418" s="99"/>
      <c r="AS418" s="99"/>
      <c r="AT418" s="99"/>
      <c r="AU418" s="99"/>
      <c r="AV418" s="99"/>
      <c r="AW418" s="99"/>
      <c r="AX418" s="99"/>
      <c r="AY418" s="102"/>
      <c r="AZ418" s="99"/>
      <c r="BA418" s="99"/>
      <c r="BB418" s="99"/>
      <c r="BC418" s="99"/>
      <c r="BD418" s="99"/>
      <c r="BE418" s="99"/>
      <c r="BF418" s="99"/>
      <c r="BG418" s="99"/>
      <c r="BH418" s="98"/>
      <c r="BI418" s="98"/>
      <c r="BJ418" s="98"/>
      <c r="BK418" s="98"/>
      <c r="BL418" s="98"/>
      <c r="BM418" s="98"/>
      <c r="BN418" s="98"/>
      <c r="BO418" s="98"/>
      <c r="BP418" s="363"/>
      <c r="BQ418" s="364"/>
      <c r="BR418" s="364"/>
      <c r="BS418" s="364"/>
      <c r="BT418" s="364"/>
      <c r="BU418" s="364"/>
      <c r="BV418" s="364"/>
      <c r="BW418" s="364"/>
      <c r="BX418" s="364"/>
      <c r="BY418" s="364"/>
      <c r="BZ418" s="364"/>
      <c r="CA418" s="364"/>
      <c r="CB418" s="365"/>
      <c r="CC418" s="153"/>
      <c r="CD418" s="153"/>
      <c r="CE418" s="153"/>
      <c r="CF418" s="153"/>
      <c r="CG418" s="153"/>
      <c r="CH418" s="153"/>
      <c r="CI418" s="153"/>
      <c r="CJ418" s="153"/>
      <c r="CK418" s="153"/>
      <c r="CL418" s="153"/>
      <c r="CM418" s="153"/>
      <c r="CN418" s="153"/>
      <c r="CO418" s="153"/>
      <c r="CP418" s="153"/>
      <c r="CQ418" s="153"/>
      <c r="CR418" s="153"/>
      <c r="CS418" s="153"/>
      <c r="CT418" s="153"/>
      <c r="CU418" s="153"/>
      <c r="CV418" s="372"/>
    </row>
    <row r="419" spans="2:100" x14ac:dyDescent="0.3">
      <c r="B419" s="97"/>
      <c r="C419" s="97"/>
      <c r="D419" s="97"/>
      <c r="E419" s="97"/>
      <c r="F419" s="97"/>
      <c r="G419" s="97"/>
      <c r="H419" s="97"/>
      <c r="I419" s="97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9"/>
      <c r="AQ419" s="99"/>
      <c r="AR419" s="99"/>
      <c r="AS419" s="99"/>
      <c r="AT419" s="99"/>
      <c r="AU419" s="99"/>
      <c r="AV419" s="99"/>
      <c r="AW419" s="99"/>
      <c r="AX419" s="99"/>
      <c r="AY419" s="102"/>
      <c r="AZ419" s="99"/>
      <c r="BA419" s="99"/>
      <c r="BB419" s="99"/>
      <c r="BC419" s="99"/>
      <c r="BD419" s="99"/>
      <c r="BE419" s="99"/>
      <c r="BF419" s="99"/>
      <c r="BG419" s="99"/>
      <c r="BH419" s="98"/>
      <c r="BI419" s="98"/>
      <c r="BJ419" s="98"/>
      <c r="BK419" s="98"/>
      <c r="BL419" s="98"/>
      <c r="BM419" s="98"/>
      <c r="BN419" s="98"/>
      <c r="BO419" s="98"/>
      <c r="BP419" s="366"/>
      <c r="BQ419" s="367"/>
      <c r="BR419" s="367"/>
      <c r="BS419" s="367"/>
      <c r="BT419" s="367"/>
      <c r="BU419" s="367"/>
      <c r="BV419" s="367"/>
      <c r="BW419" s="367"/>
      <c r="BX419" s="367"/>
      <c r="BY419" s="367"/>
      <c r="BZ419" s="367"/>
      <c r="CA419" s="367"/>
      <c r="CB419" s="368"/>
      <c r="CC419" s="98"/>
      <c r="CD419" s="98"/>
      <c r="CE419" s="98"/>
      <c r="CF419" s="98"/>
      <c r="CG419" s="98"/>
      <c r="CH419" s="98"/>
      <c r="CI419" s="98"/>
      <c r="CJ419" s="98"/>
      <c r="CK419" s="98"/>
      <c r="CL419" s="98"/>
      <c r="CM419" s="98"/>
      <c r="CN419" s="98"/>
      <c r="CO419" s="98"/>
      <c r="CP419" s="98"/>
      <c r="CQ419" s="98"/>
      <c r="CR419" s="98"/>
      <c r="CS419" s="98"/>
      <c r="CT419" s="98"/>
      <c r="CU419" s="98"/>
      <c r="CV419" s="372"/>
    </row>
    <row r="420" spans="2:100" x14ac:dyDescent="0.3">
      <c r="B420" s="97"/>
      <c r="C420" s="97"/>
      <c r="D420" s="97"/>
      <c r="E420" s="97"/>
      <c r="F420" s="97"/>
      <c r="G420" s="97"/>
      <c r="H420" s="97"/>
      <c r="I420" s="132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8"/>
      <c r="AJ420" s="98"/>
      <c r="AK420" s="98"/>
      <c r="AL420" s="98"/>
      <c r="AM420" s="98"/>
      <c r="AN420" s="98"/>
      <c r="AO420" s="98"/>
      <c r="AP420" s="99"/>
      <c r="AQ420" s="99"/>
      <c r="AR420" s="99"/>
      <c r="AS420" s="99"/>
      <c r="AT420" s="99"/>
      <c r="AU420" s="99"/>
      <c r="AV420" s="99"/>
      <c r="AW420" s="99"/>
      <c r="AX420" s="99"/>
      <c r="AY420" s="102"/>
      <c r="AZ420" s="99"/>
      <c r="BA420" s="99"/>
      <c r="BB420" s="99"/>
      <c r="BC420" s="99"/>
      <c r="BD420" s="99"/>
      <c r="BE420" s="99"/>
      <c r="BF420" s="99"/>
      <c r="BG420" s="99"/>
      <c r="BH420" s="98"/>
      <c r="BI420" s="98"/>
      <c r="BJ420" s="98"/>
      <c r="BK420" s="98"/>
      <c r="BL420" s="98"/>
      <c r="BM420" s="98"/>
      <c r="BN420" s="98"/>
      <c r="BO420" s="98"/>
      <c r="BP420" s="98"/>
      <c r="BQ420" s="98"/>
      <c r="BR420" s="98"/>
      <c r="BS420" s="98"/>
      <c r="BT420" s="98"/>
      <c r="BU420" s="98"/>
      <c r="BV420" s="98"/>
      <c r="BW420" s="98"/>
      <c r="BX420" s="98"/>
      <c r="BY420" s="98"/>
      <c r="BZ420" s="98"/>
      <c r="CA420" s="98"/>
      <c r="CB420" s="98"/>
      <c r="CC420" s="99"/>
      <c r="CD420" s="99"/>
      <c r="CE420" s="99"/>
      <c r="CF420" s="99"/>
      <c r="CG420" s="99"/>
      <c r="CH420" s="99"/>
      <c r="CI420" s="99"/>
      <c r="CJ420" s="99"/>
      <c r="CK420" s="99"/>
      <c r="CL420" s="99"/>
      <c r="CM420" s="99"/>
      <c r="CN420" s="99"/>
      <c r="CO420" s="99"/>
      <c r="CP420" s="99"/>
      <c r="CQ420" s="99"/>
      <c r="CR420" s="99"/>
      <c r="CS420" s="99"/>
      <c r="CT420" s="99"/>
      <c r="CU420" s="99"/>
      <c r="CV420" s="372"/>
    </row>
    <row r="421" spans="2:100" x14ac:dyDescent="0.3">
      <c r="B421" s="97"/>
      <c r="C421" s="98"/>
      <c r="D421" s="98"/>
      <c r="E421" s="98"/>
      <c r="F421" s="98"/>
      <c r="G421" s="98"/>
      <c r="H421" s="98"/>
      <c r="I421" s="106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106"/>
      <c r="Z421" s="371"/>
      <c r="AA421" s="371"/>
      <c r="AB421" s="371"/>
      <c r="AC421" s="371"/>
      <c r="AD421" s="371"/>
      <c r="AE421" s="371"/>
      <c r="AF421" s="371"/>
      <c r="AG421" s="371"/>
      <c r="AH421" s="371"/>
      <c r="AI421" s="371"/>
      <c r="AJ421" s="371"/>
      <c r="AK421" s="371"/>
      <c r="AL421" s="371"/>
      <c r="AM421" s="371"/>
      <c r="AN421" s="371"/>
      <c r="AO421" s="371"/>
      <c r="AP421" s="106"/>
      <c r="AQ421" s="371"/>
      <c r="AR421" s="371"/>
      <c r="AS421" s="371"/>
      <c r="AT421" s="371"/>
      <c r="AU421" s="371"/>
      <c r="AV421" s="371"/>
      <c r="AW421" s="371"/>
      <c r="AX421" s="371"/>
      <c r="AY421" s="106"/>
      <c r="AZ421" s="371"/>
      <c r="BA421" s="371"/>
      <c r="BB421" s="371"/>
      <c r="BC421" s="371"/>
      <c r="BD421" s="371"/>
      <c r="BE421" s="371"/>
      <c r="BF421" s="371"/>
      <c r="BG421" s="106"/>
      <c r="BH421" s="371"/>
      <c r="BI421" s="371"/>
      <c r="BJ421" s="371"/>
      <c r="BK421" s="371"/>
      <c r="BL421" s="371"/>
      <c r="BM421" s="371"/>
      <c r="BN421" s="371"/>
      <c r="BO421" s="371"/>
      <c r="BP421" s="373"/>
      <c r="BQ421" s="373"/>
      <c r="BR421" s="373"/>
      <c r="BS421" s="373"/>
      <c r="BT421" s="373"/>
      <c r="BU421" s="373"/>
      <c r="BV421" s="373"/>
      <c r="BW421" s="374"/>
      <c r="BX421" s="373"/>
      <c r="BY421" s="373"/>
      <c r="BZ421" s="373"/>
      <c r="CA421" s="373"/>
      <c r="CB421" s="373"/>
      <c r="CC421" s="373"/>
      <c r="CD421" s="373"/>
      <c r="CE421" s="373"/>
      <c r="CF421" s="373"/>
      <c r="CG421" s="373"/>
      <c r="CH421" s="373"/>
      <c r="CI421" s="373"/>
      <c r="CJ421" s="373"/>
      <c r="CK421" s="373"/>
      <c r="CL421" s="375"/>
      <c r="CM421" s="108"/>
      <c r="CN421" s="109"/>
      <c r="CO421" s="107"/>
      <c r="CP421" s="107"/>
      <c r="CQ421" s="107"/>
      <c r="CR421" s="107"/>
      <c r="CS421" s="107"/>
      <c r="CT421" s="107"/>
      <c r="CU421" s="107"/>
      <c r="CV421" s="372"/>
    </row>
    <row r="422" spans="2:100" ht="15.6" x14ac:dyDescent="0.3">
      <c r="B422" s="97"/>
      <c r="C422" s="360" t="s">
        <v>150</v>
      </c>
      <c r="D422" s="361"/>
      <c r="E422" s="361"/>
      <c r="F422" s="361"/>
      <c r="G422" s="361"/>
      <c r="H422" s="361"/>
      <c r="I422" s="361"/>
      <c r="J422" s="361"/>
      <c r="K422" s="361"/>
      <c r="L422" s="361"/>
      <c r="M422" s="361"/>
      <c r="N422" s="361"/>
      <c r="O422" s="361"/>
      <c r="P422" s="362"/>
      <c r="Q422" s="110"/>
      <c r="R422" s="111"/>
      <c r="S422" s="360" t="s">
        <v>151</v>
      </c>
      <c r="T422" s="361"/>
      <c r="U422" s="361"/>
      <c r="V422" s="361"/>
      <c r="W422" s="361"/>
      <c r="X422" s="361"/>
      <c r="Y422" s="361"/>
      <c r="Z422" s="361"/>
      <c r="AA422" s="361"/>
      <c r="AB422" s="361"/>
      <c r="AC422" s="361"/>
      <c r="AD422" s="361"/>
      <c r="AE422" s="361"/>
      <c r="AF422" s="362"/>
      <c r="AG422" s="111"/>
      <c r="AH422" s="110"/>
      <c r="AI422" s="360" t="s">
        <v>152</v>
      </c>
      <c r="AJ422" s="361"/>
      <c r="AK422" s="361"/>
      <c r="AL422" s="361"/>
      <c r="AM422" s="361"/>
      <c r="AN422" s="361"/>
      <c r="AO422" s="361"/>
      <c r="AP422" s="361"/>
      <c r="AQ422" s="361"/>
      <c r="AR422" s="361"/>
      <c r="AS422" s="361"/>
      <c r="AT422" s="361"/>
      <c r="AU422" s="361"/>
      <c r="AV422" s="362"/>
      <c r="AW422" s="110"/>
      <c r="AX422" s="110"/>
      <c r="AY422" s="112"/>
      <c r="AZ422" s="111"/>
      <c r="BA422" s="360" t="str">
        <f>UPPER("Subdirektorat Penyidikan")</f>
        <v>SUBDIREKTORAT PENYIDIKAN</v>
      </c>
      <c r="BB422" s="361"/>
      <c r="BC422" s="361"/>
      <c r="BD422" s="361"/>
      <c r="BE422" s="361"/>
      <c r="BF422" s="361"/>
      <c r="BG422" s="361"/>
      <c r="BH422" s="361"/>
      <c r="BI422" s="361"/>
      <c r="BJ422" s="361"/>
      <c r="BK422" s="361"/>
      <c r="BL422" s="361"/>
      <c r="BM422" s="361"/>
      <c r="BN422" s="362"/>
      <c r="BO422" s="111"/>
      <c r="BP422" s="113"/>
      <c r="BQ422" s="360" t="str">
        <f>UPPER("Subdirektorat Sarana Operasi")</f>
        <v>SUBDIREKTORAT SARANA OPERASI</v>
      </c>
      <c r="BR422" s="361"/>
      <c r="BS422" s="361"/>
      <c r="BT422" s="361"/>
      <c r="BU422" s="361"/>
      <c r="BV422" s="361"/>
      <c r="BW422" s="361"/>
      <c r="BX422" s="361"/>
      <c r="BY422" s="361"/>
      <c r="BZ422" s="361"/>
      <c r="CA422" s="361"/>
      <c r="CB422" s="361"/>
      <c r="CC422" s="361"/>
      <c r="CD422" s="362"/>
      <c r="CE422" s="113"/>
      <c r="CF422" s="113"/>
      <c r="CG422" s="360" t="str">
        <f>UPPER("Subdirektorat Patroli Laut")</f>
        <v>SUBDIREKTORAT PATROLI LAUT</v>
      </c>
      <c r="CH422" s="361"/>
      <c r="CI422" s="361"/>
      <c r="CJ422" s="361"/>
      <c r="CK422" s="361"/>
      <c r="CL422" s="361"/>
      <c r="CM422" s="361"/>
      <c r="CN422" s="361"/>
      <c r="CO422" s="361"/>
      <c r="CP422" s="361"/>
      <c r="CQ422" s="361"/>
      <c r="CR422" s="361"/>
      <c r="CS422" s="361"/>
      <c r="CT422" s="362"/>
      <c r="CU422" s="107"/>
      <c r="CV422" s="372"/>
    </row>
    <row r="423" spans="2:100" ht="15.6" x14ac:dyDescent="0.3">
      <c r="B423" s="97"/>
      <c r="C423" s="363"/>
      <c r="D423" s="364"/>
      <c r="E423" s="364"/>
      <c r="F423" s="364"/>
      <c r="G423" s="364"/>
      <c r="H423" s="364"/>
      <c r="I423" s="364"/>
      <c r="J423" s="364"/>
      <c r="K423" s="364"/>
      <c r="L423" s="364"/>
      <c r="M423" s="364"/>
      <c r="N423" s="364"/>
      <c r="O423" s="364"/>
      <c r="P423" s="365"/>
      <c r="Q423" s="110"/>
      <c r="R423" s="111"/>
      <c r="S423" s="363"/>
      <c r="T423" s="364"/>
      <c r="U423" s="364"/>
      <c r="V423" s="364"/>
      <c r="W423" s="364"/>
      <c r="X423" s="364"/>
      <c r="Y423" s="364"/>
      <c r="Z423" s="364"/>
      <c r="AA423" s="364"/>
      <c r="AB423" s="364"/>
      <c r="AC423" s="364"/>
      <c r="AD423" s="364"/>
      <c r="AE423" s="364"/>
      <c r="AF423" s="365"/>
      <c r="AG423" s="111"/>
      <c r="AH423" s="110"/>
      <c r="AI423" s="363"/>
      <c r="AJ423" s="364"/>
      <c r="AK423" s="364"/>
      <c r="AL423" s="364"/>
      <c r="AM423" s="364"/>
      <c r="AN423" s="364"/>
      <c r="AO423" s="364"/>
      <c r="AP423" s="364"/>
      <c r="AQ423" s="364"/>
      <c r="AR423" s="364"/>
      <c r="AS423" s="364"/>
      <c r="AT423" s="364"/>
      <c r="AU423" s="364"/>
      <c r="AV423" s="365"/>
      <c r="AW423" s="110"/>
      <c r="AX423" s="110"/>
      <c r="AY423" s="112"/>
      <c r="AZ423" s="111"/>
      <c r="BA423" s="363"/>
      <c r="BB423" s="364"/>
      <c r="BC423" s="364"/>
      <c r="BD423" s="364"/>
      <c r="BE423" s="364"/>
      <c r="BF423" s="364"/>
      <c r="BG423" s="364"/>
      <c r="BH423" s="364"/>
      <c r="BI423" s="364"/>
      <c r="BJ423" s="364"/>
      <c r="BK423" s="364"/>
      <c r="BL423" s="364"/>
      <c r="BM423" s="364"/>
      <c r="BN423" s="365"/>
      <c r="BO423" s="111"/>
      <c r="BP423" s="113"/>
      <c r="BQ423" s="363"/>
      <c r="BR423" s="364"/>
      <c r="BS423" s="364"/>
      <c r="BT423" s="364"/>
      <c r="BU423" s="364"/>
      <c r="BV423" s="364"/>
      <c r="BW423" s="364"/>
      <c r="BX423" s="364"/>
      <c r="BY423" s="364"/>
      <c r="BZ423" s="364"/>
      <c r="CA423" s="364"/>
      <c r="CB423" s="364"/>
      <c r="CC423" s="364"/>
      <c r="CD423" s="365"/>
      <c r="CE423" s="113"/>
      <c r="CF423" s="113"/>
      <c r="CG423" s="363"/>
      <c r="CH423" s="364"/>
      <c r="CI423" s="364"/>
      <c r="CJ423" s="364"/>
      <c r="CK423" s="364"/>
      <c r="CL423" s="364"/>
      <c r="CM423" s="364"/>
      <c r="CN423" s="364"/>
      <c r="CO423" s="364"/>
      <c r="CP423" s="364"/>
      <c r="CQ423" s="364"/>
      <c r="CR423" s="364"/>
      <c r="CS423" s="364"/>
      <c r="CT423" s="365"/>
      <c r="CU423" s="107"/>
      <c r="CV423" s="372"/>
    </row>
    <row r="424" spans="2:100" ht="15.6" x14ac:dyDescent="0.3">
      <c r="B424" s="97"/>
      <c r="C424" s="363"/>
      <c r="D424" s="364"/>
      <c r="E424" s="364"/>
      <c r="F424" s="364"/>
      <c r="G424" s="364"/>
      <c r="H424" s="364"/>
      <c r="I424" s="364"/>
      <c r="J424" s="364"/>
      <c r="K424" s="364"/>
      <c r="L424" s="364"/>
      <c r="M424" s="364"/>
      <c r="N424" s="364"/>
      <c r="O424" s="364"/>
      <c r="P424" s="365"/>
      <c r="Q424" s="110"/>
      <c r="R424" s="111"/>
      <c r="S424" s="363"/>
      <c r="T424" s="364"/>
      <c r="U424" s="364"/>
      <c r="V424" s="364"/>
      <c r="W424" s="364"/>
      <c r="X424" s="364"/>
      <c r="Y424" s="364"/>
      <c r="Z424" s="364"/>
      <c r="AA424" s="364"/>
      <c r="AB424" s="364"/>
      <c r="AC424" s="364"/>
      <c r="AD424" s="364"/>
      <c r="AE424" s="364"/>
      <c r="AF424" s="365"/>
      <c r="AG424" s="111"/>
      <c r="AH424" s="110"/>
      <c r="AI424" s="363"/>
      <c r="AJ424" s="364"/>
      <c r="AK424" s="364"/>
      <c r="AL424" s="364"/>
      <c r="AM424" s="364"/>
      <c r="AN424" s="364"/>
      <c r="AO424" s="364"/>
      <c r="AP424" s="364"/>
      <c r="AQ424" s="364"/>
      <c r="AR424" s="364"/>
      <c r="AS424" s="364"/>
      <c r="AT424" s="364"/>
      <c r="AU424" s="364"/>
      <c r="AV424" s="365"/>
      <c r="AW424" s="110"/>
      <c r="AX424" s="110"/>
      <c r="AY424" s="112"/>
      <c r="AZ424" s="111"/>
      <c r="BA424" s="363"/>
      <c r="BB424" s="364"/>
      <c r="BC424" s="364"/>
      <c r="BD424" s="364"/>
      <c r="BE424" s="364"/>
      <c r="BF424" s="364"/>
      <c r="BG424" s="364"/>
      <c r="BH424" s="364"/>
      <c r="BI424" s="364"/>
      <c r="BJ424" s="364"/>
      <c r="BK424" s="364"/>
      <c r="BL424" s="364"/>
      <c r="BM424" s="364"/>
      <c r="BN424" s="365"/>
      <c r="BO424" s="111"/>
      <c r="BP424" s="113"/>
      <c r="BQ424" s="363"/>
      <c r="BR424" s="364"/>
      <c r="BS424" s="364"/>
      <c r="BT424" s="364"/>
      <c r="BU424" s="364"/>
      <c r="BV424" s="364"/>
      <c r="BW424" s="364"/>
      <c r="BX424" s="364"/>
      <c r="BY424" s="364"/>
      <c r="BZ424" s="364"/>
      <c r="CA424" s="364"/>
      <c r="CB424" s="364"/>
      <c r="CC424" s="364"/>
      <c r="CD424" s="365"/>
      <c r="CE424" s="113"/>
      <c r="CF424" s="113"/>
      <c r="CG424" s="363"/>
      <c r="CH424" s="364"/>
      <c r="CI424" s="364"/>
      <c r="CJ424" s="364"/>
      <c r="CK424" s="364"/>
      <c r="CL424" s="364"/>
      <c r="CM424" s="364"/>
      <c r="CN424" s="364"/>
      <c r="CO424" s="364"/>
      <c r="CP424" s="364"/>
      <c r="CQ424" s="364"/>
      <c r="CR424" s="364"/>
      <c r="CS424" s="364"/>
      <c r="CT424" s="365"/>
      <c r="CU424" s="107"/>
      <c r="CV424" s="372"/>
    </row>
    <row r="425" spans="2:100" ht="15.6" x14ac:dyDescent="0.3">
      <c r="B425" s="97"/>
      <c r="C425" s="366"/>
      <c r="D425" s="367"/>
      <c r="E425" s="367"/>
      <c r="F425" s="367"/>
      <c r="G425" s="367"/>
      <c r="H425" s="367"/>
      <c r="I425" s="367"/>
      <c r="J425" s="367"/>
      <c r="K425" s="367"/>
      <c r="L425" s="367"/>
      <c r="M425" s="367"/>
      <c r="N425" s="367"/>
      <c r="O425" s="367"/>
      <c r="P425" s="368"/>
      <c r="Q425" s="110"/>
      <c r="R425" s="111"/>
      <c r="S425" s="366"/>
      <c r="T425" s="367"/>
      <c r="U425" s="367"/>
      <c r="V425" s="367"/>
      <c r="W425" s="367"/>
      <c r="X425" s="367"/>
      <c r="Y425" s="367"/>
      <c r="Z425" s="367"/>
      <c r="AA425" s="367"/>
      <c r="AB425" s="367"/>
      <c r="AC425" s="367"/>
      <c r="AD425" s="367"/>
      <c r="AE425" s="367"/>
      <c r="AF425" s="368"/>
      <c r="AG425" s="111"/>
      <c r="AH425" s="110"/>
      <c r="AI425" s="366"/>
      <c r="AJ425" s="367"/>
      <c r="AK425" s="367"/>
      <c r="AL425" s="367"/>
      <c r="AM425" s="367"/>
      <c r="AN425" s="367"/>
      <c r="AO425" s="367"/>
      <c r="AP425" s="367"/>
      <c r="AQ425" s="367"/>
      <c r="AR425" s="367"/>
      <c r="AS425" s="367"/>
      <c r="AT425" s="367"/>
      <c r="AU425" s="367"/>
      <c r="AV425" s="368"/>
      <c r="AW425" s="110"/>
      <c r="AX425" s="110"/>
      <c r="AY425" s="112"/>
      <c r="AZ425" s="111"/>
      <c r="BA425" s="366"/>
      <c r="BB425" s="367"/>
      <c r="BC425" s="367"/>
      <c r="BD425" s="367"/>
      <c r="BE425" s="367"/>
      <c r="BF425" s="367"/>
      <c r="BG425" s="367"/>
      <c r="BH425" s="367"/>
      <c r="BI425" s="367"/>
      <c r="BJ425" s="367"/>
      <c r="BK425" s="367"/>
      <c r="BL425" s="367"/>
      <c r="BM425" s="367"/>
      <c r="BN425" s="368"/>
      <c r="BO425" s="111"/>
      <c r="BP425" s="113"/>
      <c r="BQ425" s="366"/>
      <c r="BR425" s="367"/>
      <c r="BS425" s="367"/>
      <c r="BT425" s="367"/>
      <c r="BU425" s="367"/>
      <c r="BV425" s="367"/>
      <c r="BW425" s="367"/>
      <c r="BX425" s="367"/>
      <c r="BY425" s="367"/>
      <c r="BZ425" s="367"/>
      <c r="CA425" s="367"/>
      <c r="CB425" s="367"/>
      <c r="CC425" s="367"/>
      <c r="CD425" s="368"/>
      <c r="CE425" s="113"/>
      <c r="CF425" s="113"/>
      <c r="CG425" s="366"/>
      <c r="CH425" s="367"/>
      <c r="CI425" s="367"/>
      <c r="CJ425" s="367"/>
      <c r="CK425" s="367"/>
      <c r="CL425" s="367"/>
      <c r="CM425" s="367"/>
      <c r="CN425" s="367"/>
      <c r="CO425" s="367"/>
      <c r="CP425" s="367"/>
      <c r="CQ425" s="367"/>
      <c r="CR425" s="367"/>
      <c r="CS425" s="367"/>
      <c r="CT425" s="368"/>
      <c r="CU425" s="107"/>
      <c r="CV425" s="372"/>
    </row>
    <row r="426" spans="2:100" x14ac:dyDescent="0.3">
      <c r="B426" s="97"/>
      <c r="C426" s="114"/>
      <c r="D426" s="114"/>
      <c r="E426" s="114"/>
      <c r="F426" s="114"/>
      <c r="G426" s="114"/>
      <c r="H426" s="115"/>
      <c r="I426" s="116"/>
      <c r="J426" s="116"/>
      <c r="K426" s="116"/>
      <c r="L426" s="116"/>
      <c r="M426" s="116"/>
      <c r="N426" s="116"/>
      <c r="O426" s="116"/>
      <c r="P426" s="116"/>
      <c r="Q426" s="99"/>
      <c r="R426" s="98"/>
      <c r="S426" s="114"/>
      <c r="T426" s="114"/>
      <c r="U426" s="114"/>
      <c r="V426" s="114"/>
      <c r="W426" s="114"/>
      <c r="X426" s="115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98"/>
      <c r="AI426" s="114"/>
      <c r="AJ426" s="114"/>
      <c r="AK426" s="114"/>
      <c r="AL426" s="114"/>
      <c r="AM426" s="114"/>
      <c r="AN426" s="115"/>
      <c r="AO426" s="116"/>
      <c r="AP426" s="116"/>
      <c r="AQ426" s="116"/>
      <c r="AR426" s="116"/>
      <c r="AS426" s="117"/>
      <c r="AT426" s="117"/>
      <c r="AU426" s="117"/>
      <c r="AV426" s="117"/>
      <c r="AW426" s="117"/>
      <c r="AX426" s="117"/>
      <c r="AY426" s="118"/>
      <c r="AZ426" s="116"/>
      <c r="BA426" s="114"/>
      <c r="BB426" s="114"/>
      <c r="BC426" s="114"/>
      <c r="BD426" s="114"/>
      <c r="BE426" s="114"/>
      <c r="BF426" s="115"/>
      <c r="BG426" s="116"/>
      <c r="BH426" s="116"/>
      <c r="BI426" s="116"/>
      <c r="BJ426" s="116"/>
      <c r="BK426" s="116"/>
      <c r="BL426" s="116"/>
      <c r="BM426" s="116"/>
      <c r="BN426" s="116"/>
      <c r="BO426" s="98"/>
      <c r="BP426" s="107"/>
      <c r="BQ426" s="114"/>
      <c r="BR426" s="114"/>
      <c r="BS426" s="114"/>
      <c r="BT426" s="114"/>
      <c r="BU426" s="114"/>
      <c r="BV426" s="115"/>
      <c r="BW426" s="116"/>
      <c r="BX426" s="116"/>
      <c r="BY426" s="116"/>
      <c r="BZ426" s="116"/>
      <c r="CA426" s="116"/>
      <c r="CB426" s="116"/>
      <c r="CC426" s="116"/>
      <c r="CD426" s="116"/>
      <c r="CE426" s="107"/>
      <c r="CF426" s="107"/>
      <c r="CG426" s="114"/>
      <c r="CH426" s="114"/>
      <c r="CI426" s="114"/>
      <c r="CJ426" s="114"/>
      <c r="CK426" s="114"/>
      <c r="CL426" s="115"/>
      <c r="CM426" s="116"/>
      <c r="CN426" s="116"/>
      <c r="CO426" s="116"/>
      <c r="CP426" s="116"/>
      <c r="CQ426" s="116"/>
      <c r="CR426" s="116"/>
      <c r="CS426" s="116"/>
      <c r="CT426" s="116"/>
      <c r="CU426" s="107"/>
      <c r="CV426" s="372"/>
    </row>
    <row r="427" spans="2:100" x14ac:dyDescent="0.3">
      <c r="B427" s="97"/>
      <c r="C427" s="118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99"/>
      <c r="R427" s="98"/>
      <c r="S427" s="118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98"/>
      <c r="AI427" s="118"/>
      <c r="AJ427" s="117"/>
      <c r="AK427" s="117"/>
      <c r="AL427" s="117"/>
      <c r="AM427" s="117"/>
      <c r="AN427" s="117"/>
      <c r="AO427" s="117"/>
      <c r="AP427" s="117"/>
      <c r="AQ427" s="117"/>
      <c r="AR427" s="117"/>
      <c r="AS427" s="117"/>
      <c r="AT427" s="117"/>
      <c r="AU427" s="117"/>
      <c r="AV427" s="117"/>
      <c r="AW427" s="117"/>
      <c r="AX427" s="117"/>
      <c r="AY427" s="118"/>
      <c r="AZ427" s="116"/>
      <c r="BA427" s="118"/>
      <c r="BB427" s="116"/>
      <c r="BC427" s="116"/>
      <c r="BD427" s="116"/>
      <c r="BE427" s="116"/>
      <c r="BF427" s="116"/>
      <c r="BG427" s="116"/>
      <c r="BH427" s="116"/>
      <c r="BI427" s="116"/>
      <c r="BJ427" s="116"/>
      <c r="BK427" s="116"/>
      <c r="BL427" s="116"/>
      <c r="BM427" s="116"/>
      <c r="BN427" s="116"/>
      <c r="BO427" s="98"/>
      <c r="BP427" s="107"/>
      <c r="BQ427" s="118"/>
      <c r="BR427" s="116"/>
      <c r="BS427" s="116"/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07"/>
      <c r="CF427" s="107"/>
      <c r="CG427" s="118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07"/>
      <c r="CV427" s="372"/>
    </row>
    <row r="428" spans="2:100" x14ac:dyDescent="0.3">
      <c r="B428" s="97"/>
      <c r="C428" s="118"/>
      <c r="D428" s="333" t="str">
        <f>UPPER("Seksi Intelijen Kepabeanan")</f>
        <v>SEKSI INTELIJEN KEPABEANAN</v>
      </c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5"/>
      <c r="Q428" s="99"/>
      <c r="R428" s="98"/>
      <c r="S428" s="118"/>
      <c r="T428" s="333" t="str">
        <f>UPPER("Seksi Penindakan Impor")</f>
        <v>SEKSI PENINDAKAN IMPOR</v>
      </c>
      <c r="U428" s="334"/>
      <c r="V428" s="334"/>
      <c r="W428" s="334"/>
      <c r="X428" s="334"/>
      <c r="Y428" s="334"/>
      <c r="Z428" s="334"/>
      <c r="AA428" s="334"/>
      <c r="AB428" s="334"/>
      <c r="AC428" s="334"/>
      <c r="AD428" s="334"/>
      <c r="AE428" s="334"/>
      <c r="AF428" s="335"/>
      <c r="AG428" s="116"/>
      <c r="AH428" s="98"/>
      <c r="AI428" s="118"/>
      <c r="AJ428" s="333" t="str">
        <f>UPPER("Seksi Intelijen Narkotika")</f>
        <v>SEKSI INTELIJEN NARKOTIKA</v>
      </c>
      <c r="AK428" s="334"/>
      <c r="AL428" s="334"/>
      <c r="AM428" s="334"/>
      <c r="AN428" s="334"/>
      <c r="AO428" s="334"/>
      <c r="AP428" s="334"/>
      <c r="AQ428" s="334"/>
      <c r="AR428" s="334"/>
      <c r="AS428" s="334"/>
      <c r="AT428" s="334"/>
      <c r="AU428" s="334"/>
      <c r="AV428" s="335"/>
      <c r="AW428" s="117"/>
      <c r="AX428" s="117"/>
      <c r="AY428" s="118"/>
      <c r="AZ428" s="116"/>
      <c r="BA428" s="118"/>
      <c r="BB428" s="333" t="str">
        <f>UPPER("Seksi Penyidikan I")</f>
        <v>SEKSI PENYIDIKAN I</v>
      </c>
      <c r="BC428" s="334"/>
      <c r="BD428" s="334"/>
      <c r="BE428" s="334"/>
      <c r="BF428" s="334"/>
      <c r="BG428" s="334"/>
      <c r="BH428" s="334"/>
      <c r="BI428" s="334"/>
      <c r="BJ428" s="334"/>
      <c r="BK428" s="334"/>
      <c r="BL428" s="334"/>
      <c r="BM428" s="334"/>
      <c r="BN428" s="335"/>
      <c r="BO428" s="155"/>
      <c r="BP428" s="107"/>
      <c r="BQ428" s="118"/>
      <c r="BR428" s="333" t="str">
        <f>UPPER("Seksi Sarana Operasi I")</f>
        <v>SEKSI SARANA OPERASI I</v>
      </c>
      <c r="BS428" s="334"/>
      <c r="BT428" s="334"/>
      <c r="BU428" s="334"/>
      <c r="BV428" s="334"/>
      <c r="BW428" s="334"/>
      <c r="BX428" s="334"/>
      <c r="BY428" s="334"/>
      <c r="BZ428" s="334"/>
      <c r="CA428" s="334"/>
      <c r="CB428" s="334"/>
      <c r="CC428" s="334"/>
      <c r="CD428" s="335"/>
      <c r="CE428" s="107"/>
      <c r="CF428" s="107"/>
      <c r="CG428" s="118"/>
      <c r="CH428" s="333" t="str">
        <f>UPPER("Seksi Patroli Laut I")</f>
        <v>SEKSI PATROLI LAUT I</v>
      </c>
      <c r="CI428" s="334"/>
      <c r="CJ428" s="334"/>
      <c r="CK428" s="334"/>
      <c r="CL428" s="334"/>
      <c r="CM428" s="334"/>
      <c r="CN428" s="334"/>
      <c r="CO428" s="334"/>
      <c r="CP428" s="334"/>
      <c r="CQ428" s="334"/>
      <c r="CR428" s="334"/>
      <c r="CS428" s="334"/>
      <c r="CT428" s="335"/>
      <c r="CU428" s="107"/>
      <c r="CV428" s="372"/>
    </row>
    <row r="429" spans="2:100" x14ac:dyDescent="0.3">
      <c r="B429" s="97"/>
      <c r="C429" s="120"/>
      <c r="D429" s="336"/>
      <c r="E429" s="337"/>
      <c r="F429" s="337"/>
      <c r="G429" s="337"/>
      <c r="H429" s="337"/>
      <c r="I429" s="337"/>
      <c r="J429" s="337"/>
      <c r="K429" s="337"/>
      <c r="L429" s="337"/>
      <c r="M429" s="337"/>
      <c r="N429" s="337"/>
      <c r="O429" s="337"/>
      <c r="P429" s="338"/>
      <c r="Q429" s="99"/>
      <c r="R429" s="98"/>
      <c r="S429" s="120"/>
      <c r="T429" s="336"/>
      <c r="U429" s="337"/>
      <c r="V429" s="337"/>
      <c r="W429" s="337"/>
      <c r="X429" s="337"/>
      <c r="Y429" s="337"/>
      <c r="Z429" s="337"/>
      <c r="AA429" s="337"/>
      <c r="AB429" s="337"/>
      <c r="AC429" s="337"/>
      <c r="AD429" s="337"/>
      <c r="AE429" s="337"/>
      <c r="AF429" s="338"/>
      <c r="AG429" s="116"/>
      <c r="AH429" s="98"/>
      <c r="AI429" s="120"/>
      <c r="AJ429" s="336"/>
      <c r="AK429" s="337"/>
      <c r="AL429" s="337"/>
      <c r="AM429" s="337"/>
      <c r="AN429" s="337"/>
      <c r="AO429" s="337"/>
      <c r="AP429" s="337"/>
      <c r="AQ429" s="337"/>
      <c r="AR429" s="337"/>
      <c r="AS429" s="337"/>
      <c r="AT429" s="337"/>
      <c r="AU429" s="337"/>
      <c r="AV429" s="338"/>
      <c r="AW429" s="117"/>
      <c r="AX429" s="117"/>
      <c r="AY429" s="118"/>
      <c r="AZ429" s="116"/>
      <c r="BA429" s="120"/>
      <c r="BB429" s="336"/>
      <c r="BC429" s="337"/>
      <c r="BD429" s="337"/>
      <c r="BE429" s="337"/>
      <c r="BF429" s="337"/>
      <c r="BG429" s="337"/>
      <c r="BH429" s="337"/>
      <c r="BI429" s="337"/>
      <c r="BJ429" s="337"/>
      <c r="BK429" s="337"/>
      <c r="BL429" s="337"/>
      <c r="BM429" s="337"/>
      <c r="BN429" s="338"/>
      <c r="BO429" s="155"/>
      <c r="BP429" s="107"/>
      <c r="BQ429" s="120"/>
      <c r="BR429" s="336"/>
      <c r="BS429" s="337"/>
      <c r="BT429" s="337"/>
      <c r="BU429" s="337"/>
      <c r="BV429" s="337"/>
      <c r="BW429" s="337"/>
      <c r="BX429" s="337"/>
      <c r="BY429" s="337"/>
      <c r="BZ429" s="337"/>
      <c r="CA429" s="337"/>
      <c r="CB429" s="337"/>
      <c r="CC429" s="337"/>
      <c r="CD429" s="338"/>
      <c r="CE429" s="107"/>
      <c r="CF429" s="107"/>
      <c r="CG429" s="120"/>
      <c r="CH429" s="336"/>
      <c r="CI429" s="337"/>
      <c r="CJ429" s="337"/>
      <c r="CK429" s="337"/>
      <c r="CL429" s="337"/>
      <c r="CM429" s="337"/>
      <c r="CN429" s="337"/>
      <c r="CO429" s="337"/>
      <c r="CP429" s="337"/>
      <c r="CQ429" s="337"/>
      <c r="CR429" s="337"/>
      <c r="CS429" s="337"/>
      <c r="CT429" s="338"/>
      <c r="CU429" s="107"/>
      <c r="CV429" s="372"/>
    </row>
    <row r="430" spans="2:100" x14ac:dyDescent="0.3">
      <c r="B430" s="97"/>
      <c r="C430" s="118"/>
      <c r="D430" s="336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8"/>
      <c r="Q430" s="99"/>
      <c r="R430" s="98"/>
      <c r="S430" s="118"/>
      <c r="T430" s="336"/>
      <c r="U430" s="337"/>
      <c r="V430" s="337"/>
      <c r="W430" s="337"/>
      <c r="X430" s="337"/>
      <c r="Y430" s="337"/>
      <c r="Z430" s="337"/>
      <c r="AA430" s="337"/>
      <c r="AB430" s="337"/>
      <c r="AC430" s="337"/>
      <c r="AD430" s="337"/>
      <c r="AE430" s="337"/>
      <c r="AF430" s="338"/>
      <c r="AG430" s="116"/>
      <c r="AH430" s="98"/>
      <c r="AI430" s="118"/>
      <c r="AJ430" s="336"/>
      <c r="AK430" s="337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8"/>
      <c r="AW430" s="117"/>
      <c r="AX430" s="117"/>
      <c r="AY430" s="118"/>
      <c r="AZ430" s="116"/>
      <c r="BA430" s="118"/>
      <c r="BB430" s="336"/>
      <c r="BC430" s="337"/>
      <c r="BD430" s="337"/>
      <c r="BE430" s="337"/>
      <c r="BF430" s="337"/>
      <c r="BG430" s="337"/>
      <c r="BH430" s="337"/>
      <c r="BI430" s="337"/>
      <c r="BJ430" s="337"/>
      <c r="BK430" s="337"/>
      <c r="BL430" s="337"/>
      <c r="BM430" s="337"/>
      <c r="BN430" s="338"/>
      <c r="BO430" s="155"/>
      <c r="BP430" s="107"/>
      <c r="BQ430" s="118"/>
      <c r="BR430" s="336"/>
      <c r="BS430" s="337"/>
      <c r="BT430" s="337"/>
      <c r="BU430" s="337"/>
      <c r="BV430" s="337"/>
      <c r="BW430" s="337"/>
      <c r="BX430" s="337"/>
      <c r="BY430" s="337"/>
      <c r="BZ430" s="337"/>
      <c r="CA430" s="337"/>
      <c r="CB430" s="337"/>
      <c r="CC430" s="337"/>
      <c r="CD430" s="338"/>
      <c r="CE430" s="107"/>
      <c r="CF430" s="107"/>
      <c r="CG430" s="118"/>
      <c r="CH430" s="336"/>
      <c r="CI430" s="337"/>
      <c r="CJ430" s="337"/>
      <c r="CK430" s="337"/>
      <c r="CL430" s="337"/>
      <c r="CM430" s="337"/>
      <c r="CN430" s="337"/>
      <c r="CO430" s="337"/>
      <c r="CP430" s="337"/>
      <c r="CQ430" s="337"/>
      <c r="CR430" s="337"/>
      <c r="CS430" s="337"/>
      <c r="CT430" s="338"/>
      <c r="CU430" s="107"/>
      <c r="CV430" s="372"/>
    </row>
    <row r="431" spans="2:100" x14ac:dyDescent="0.3">
      <c r="B431" s="97"/>
      <c r="C431" s="118"/>
      <c r="D431" s="339"/>
      <c r="E431" s="340"/>
      <c r="F431" s="340"/>
      <c r="G431" s="340"/>
      <c r="H431" s="340"/>
      <c r="I431" s="340"/>
      <c r="J431" s="340"/>
      <c r="K431" s="340"/>
      <c r="L431" s="340"/>
      <c r="M431" s="340"/>
      <c r="N431" s="340"/>
      <c r="O431" s="340"/>
      <c r="P431" s="341"/>
      <c r="Q431" s="99"/>
      <c r="R431" s="98"/>
      <c r="S431" s="118"/>
      <c r="T431" s="339"/>
      <c r="U431" s="340"/>
      <c r="V431" s="340"/>
      <c r="W431" s="340"/>
      <c r="X431" s="340"/>
      <c r="Y431" s="340"/>
      <c r="Z431" s="340"/>
      <c r="AA431" s="340"/>
      <c r="AB431" s="340"/>
      <c r="AC431" s="340"/>
      <c r="AD431" s="340"/>
      <c r="AE431" s="340"/>
      <c r="AF431" s="341"/>
      <c r="AG431" s="116"/>
      <c r="AH431" s="98"/>
      <c r="AI431" s="118"/>
      <c r="AJ431" s="339"/>
      <c r="AK431" s="340"/>
      <c r="AL431" s="340"/>
      <c r="AM431" s="340"/>
      <c r="AN431" s="340"/>
      <c r="AO431" s="340"/>
      <c r="AP431" s="340"/>
      <c r="AQ431" s="340"/>
      <c r="AR431" s="340"/>
      <c r="AS431" s="340"/>
      <c r="AT431" s="340"/>
      <c r="AU431" s="340"/>
      <c r="AV431" s="341"/>
      <c r="AW431" s="117"/>
      <c r="AX431" s="117"/>
      <c r="AY431" s="118"/>
      <c r="AZ431" s="116"/>
      <c r="BA431" s="118"/>
      <c r="BB431" s="339"/>
      <c r="BC431" s="340"/>
      <c r="BD431" s="340"/>
      <c r="BE431" s="340"/>
      <c r="BF431" s="340"/>
      <c r="BG431" s="340"/>
      <c r="BH431" s="340"/>
      <c r="BI431" s="340"/>
      <c r="BJ431" s="340"/>
      <c r="BK431" s="340"/>
      <c r="BL431" s="340"/>
      <c r="BM431" s="340"/>
      <c r="BN431" s="341"/>
      <c r="BO431" s="155"/>
      <c r="BP431" s="107"/>
      <c r="BQ431" s="118"/>
      <c r="BR431" s="339"/>
      <c r="BS431" s="340"/>
      <c r="BT431" s="340"/>
      <c r="BU431" s="340"/>
      <c r="BV431" s="340"/>
      <c r="BW431" s="340"/>
      <c r="BX431" s="340"/>
      <c r="BY431" s="340"/>
      <c r="BZ431" s="340"/>
      <c r="CA431" s="340"/>
      <c r="CB431" s="340"/>
      <c r="CC431" s="340"/>
      <c r="CD431" s="341"/>
      <c r="CE431" s="107"/>
      <c r="CF431" s="107"/>
      <c r="CG431" s="118"/>
      <c r="CH431" s="339"/>
      <c r="CI431" s="340"/>
      <c r="CJ431" s="340"/>
      <c r="CK431" s="340"/>
      <c r="CL431" s="340"/>
      <c r="CM431" s="340"/>
      <c r="CN431" s="340"/>
      <c r="CO431" s="340"/>
      <c r="CP431" s="340"/>
      <c r="CQ431" s="340"/>
      <c r="CR431" s="340"/>
      <c r="CS431" s="340"/>
      <c r="CT431" s="341"/>
      <c r="CU431" s="107"/>
      <c r="CV431" s="372"/>
    </row>
    <row r="432" spans="2:100" x14ac:dyDescent="0.3">
      <c r="B432" s="97"/>
      <c r="C432" s="118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16"/>
      <c r="P432" s="116"/>
      <c r="Q432" s="99"/>
      <c r="R432" s="98"/>
      <c r="S432" s="118"/>
      <c r="T432" s="122"/>
      <c r="U432" s="122"/>
      <c r="V432" s="122"/>
      <c r="W432" s="122"/>
      <c r="X432" s="122"/>
      <c r="Y432" s="122"/>
      <c r="Z432" s="122"/>
      <c r="AA432" s="122"/>
      <c r="AB432" s="122"/>
      <c r="AC432" s="122"/>
      <c r="AD432" s="122"/>
      <c r="AE432" s="116"/>
      <c r="AF432" s="116"/>
      <c r="AG432" s="116"/>
      <c r="AH432" s="98"/>
      <c r="AI432" s="118"/>
      <c r="AJ432" s="123"/>
      <c r="AK432" s="123"/>
      <c r="AL432" s="123"/>
      <c r="AM432" s="123"/>
      <c r="AN432" s="123"/>
      <c r="AO432" s="123"/>
      <c r="AP432" s="123"/>
      <c r="AQ432" s="123"/>
      <c r="AR432" s="123"/>
      <c r="AS432" s="123"/>
      <c r="AT432" s="123"/>
      <c r="AU432" s="117"/>
      <c r="AV432" s="117"/>
      <c r="AW432" s="117"/>
      <c r="AX432" s="117"/>
      <c r="AY432" s="118"/>
      <c r="AZ432" s="116"/>
      <c r="BA432" s="118"/>
      <c r="BB432" s="122"/>
      <c r="BC432" s="122"/>
      <c r="BD432" s="122"/>
      <c r="BE432" s="122"/>
      <c r="BF432" s="122"/>
      <c r="BG432" s="122"/>
      <c r="BH432" s="122"/>
      <c r="BI432" s="122"/>
      <c r="BJ432" s="122"/>
      <c r="BK432" s="122"/>
      <c r="BL432" s="122"/>
      <c r="BM432" s="116"/>
      <c r="BN432" s="116"/>
      <c r="BO432" s="98"/>
      <c r="BP432" s="107"/>
      <c r="BQ432" s="118"/>
      <c r="BR432" s="122"/>
      <c r="BS432" s="122"/>
      <c r="BT432" s="122"/>
      <c r="BU432" s="122"/>
      <c r="BV432" s="122"/>
      <c r="BW432" s="122"/>
      <c r="BX432" s="122"/>
      <c r="BY432" s="122"/>
      <c r="BZ432" s="122"/>
      <c r="CA432" s="122"/>
      <c r="CB432" s="122"/>
      <c r="CC432" s="116"/>
      <c r="CD432" s="116"/>
      <c r="CE432" s="107"/>
      <c r="CF432" s="107"/>
      <c r="CG432" s="118"/>
      <c r="CH432" s="122"/>
      <c r="CI432" s="122"/>
      <c r="CJ432" s="122"/>
      <c r="CK432" s="122"/>
      <c r="CL432" s="122"/>
      <c r="CM432" s="122"/>
      <c r="CN432" s="122"/>
      <c r="CO432" s="122"/>
      <c r="CP432" s="122"/>
      <c r="CQ432" s="122"/>
      <c r="CR432" s="122"/>
      <c r="CS432" s="116"/>
      <c r="CT432" s="116"/>
      <c r="CU432" s="107"/>
      <c r="CV432" s="372"/>
    </row>
    <row r="433" spans="2:100" x14ac:dyDescent="0.3">
      <c r="B433" s="97"/>
      <c r="C433" s="118"/>
      <c r="D433" s="333" t="str">
        <f>UPPER("Seksi Intelijen Cukai")</f>
        <v>SEKSI INTELIJEN CUKAI</v>
      </c>
      <c r="E433" s="334"/>
      <c r="F433" s="334"/>
      <c r="G433" s="334"/>
      <c r="H433" s="334"/>
      <c r="I433" s="334"/>
      <c r="J433" s="334"/>
      <c r="K433" s="334"/>
      <c r="L433" s="334"/>
      <c r="M433" s="334"/>
      <c r="N433" s="334"/>
      <c r="O433" s="334"/>
      <c r="P433" s="335"/>
      <c r="Q433" s="99"/>
      <c r="R433" s="98"/>
      <c r="S433" s="118"/>
      <c r="T433" s="333" t="str">
        <f>UPPER("Seksi Penindakan Ekspor")</f>
        <v>SEKSI PENINDAKAN EKSPOR</v>
      </c>
      <c r="U433" s="334"/>
      <c r="V433" s="334"/>
      <c r="W433" s="334"/>
      <c r="X433" s="334"/>
      <c r="Y433" s="334"/>
      <c r="Z433" s="334"/>
      <c r="AA433" s="334"/>
      <c r="AB433" s="334"/>
      <c r="AC433" s="334"/>
      <c r="AD433" s="334"/>
      <c r="AE433" s="334"/>
      <c r="AF433" s="335"/>
      <c r="AG433" s="116"/>
      <c r="AH433" s="98"/>
      <c r="AI433" s="118"/>
      <c r="AJ433" s="333" t="str">
        <f>UPPER("Seksi Penindakan Narkotika")</f>
        <v>SEKSI PENINDAKAN NARKOTIKA</v>
      </c>
      <c r="AK433" s="334"/>
      <c r="AL433" s="334"/>
      <c r="AM433" s="334"/>
      <c r="AN433" s="334"/>
      <c r="AO433" s="334"/>
      <c r="AP433" s="334"/>
      <c r="AQ433" s="334"/>
      <c r="AR433" s="334"/>
      <c r="AS433" s="334"/>
      <c r="AT433" s="334"/>
      <c r="AU433" s="334"/>
      <c r="AV433" s="335"/>
      <c r="AW433" s="117"/>
      <c r="AX433" s="117"/>
      <c r="AY433" s="118"/>
      <c r="AZ433" s="116"/>
      <c r="BA433" s="118"/>
      <c r="BB433" s="333" t="str">
        <f>UPPER("Seksi Penyidikan II")</f>
        <v>SEKSI PENYIDIKAN II</v>
      </c>
      <c r="BC433" s="334"/>
      <c r="BD433" s="334"/>
      <c r="BE433" s="334"/>
      <c r="BF433" s="334"/>
      <c r="BG433" s="334"/>
      <c r="BH433" s="334"/>
      <c r="BI433" s="334"/>
      <c r="BJ433" s="334"/>
      <c r="BK433" s="334"/>
      <c r="BL433" s="334"/>
      <c r="BM433" s="334"/>
      <c r="BN433" s="335"/>
      <c r="BO433" s="98"/>
      <c r="BP433" s="107"/>
      <c r="BQ433" s="118"/>
      <c r="BR433" s="333" t="str">
        <f>UPPER("Seksi Sarana Operasi II")</f>
        <v>SEKSI SARANA OPERASI II</v>
      </c>
      <c r="BS433" s="334"/>
      <c r="BT433" s="334"/>
      <c r="BU433" s="334"/>
      <c r="BV433" s="334"/>
      <c r="BW433" s="334"/>
      <c r="BX433" s="334"/>
      <c r="BY433" s="334"/>
      <c r="BZ433" s="334"/>
      <c r="CA433" s="334"/>
      <c r="CB433" s="334"/>
      <c r="CC433" s="334"/>
      <c r="CD433" s="335"/>
      <c r="CE433" s="107"/>
      <c r="CF433" s="107"/>
      <c r="CG433" s="118"/>
      <c r="CH433" s="333" t="str">
        <f>UPPER("Seksi Patroli Laut II")</f>
        <v>SEKSI PATROLI LAUT II</v>
      </c>
      <c r="CI433" s="334"/>
      <c r="CJ433" s="334"/>
      <c r="CK433" s="334"/>
      <c r="CL433" s="334"/>
      <c r="CM433" s="334"/>
      <c r="CN433" s="334"/>
      <c r="CO433" s="334"/>
      <c r="CP433" s="334"/>
      <c r="CQ433" s="334"/>
      <c r="CR433" s="334"/>
      <c r="CS433" s="334"/>
      <c r="CT433" s="335"/>
      <c r="CU433" s="107"/>
      <c r="CV433" s="372"/>
    </row>
    <row r="434" spans="2:100" x14ac:dyDescent="0.3">
      <c r="B434" s="97"/>
      <c r="C434" s="120"/>
      <c r="D434" s="336"/>
      <c r="E434" s="337"/>
      <c r="F434" s="337"/>
      <c r="G434" s="337"/>
      <c r="H434" s="337"/>
      <c r="I434" s="337"/>
      <c r="J434" s="337"/>
      <c r="K434" s="337"/>
      <c r="L434" s="337"/>
      <c r="M434" s="337"/>
      <c r="N434" s="337"/>
      <c r="O434" s="337"/>
      <c r="P434" s="338"/>
      <c r="Q434" s="99"/>
      <c r="R434" s="98"/>
      <c r="S434" s="120"/>
      <c r="T434" s="336"/>
      <c r="U434" s="337"/>
      <c r="V434" s="337"/>
      <c r="W434" s="337"/>
      <c r="X434" s="337"/>
      <c r="Y434" s="337"/>
      <c r="Z434" s="337"/>
      <c r="AA434" s="337"/>
      <c r="AB434" s="337"/>
      <c r="AC434" s="337"/>
      <c r="AD434" s="337"/>
      <c r="AE434" s="337"/>
      <c r="AF434" s="338"/>
      <c r="AG434" s="116"/>
      <c r="AH434" s="98"/>
      <c r="AI434" s="120"/>
      <c r="AJ434" s="336"/>
      <c r="AK434" s="337"/>
      <c r="AL434" s="337"/>
      <c r="AM434" s="337"/>
      <c r="AN434" s="337"/>
      <c r="AO434" s="337"/>
      <c r="AP434" s="337"/>
      <c r="AQ434" s="337"/>
      <c r="AR434" s="337"/>
      <c r="AS434" s="337"/>
      <c r="AT434" s="337"/>
      <c r="AU434" s="337"/>
      <c r="AV434" s="338"/>
      <c r="AW434" s="117"/>
      <c r="AX434" s="117"/>
      <c r="AY434" s="118"/>
      <c r="AZ434" s="116"/>
      <c r="BA434" s="120"/>
      <c r="BB434" s="336"/>
      <c r="BC434" s="337"/>
      <c r="BD434" s="337"/>
      <c r="BE434" s="337"/>
      <c r="BF434" s="337"/>
      <c r="BG434" s="337"/>
      <c r="BH434" s="337"/>
      <c r="BI434" s="337"/>
      <c r="BJ434" s="337"/>
      <c r="BK434" s="337"/>
      <c r="BL434" s="337"/>
      <c r="BM434" s="337"/>
      <c r="BN434" s="338"/>
      <c r="BO434" s="98"/>
      <c r="BP434" s="107"/>
      <c r="BQ434" s="120"/>
      <c r="BR434" s="336"/>
      <c r="BS434" s="337"/>
      <c r="BT434" s="337"/>
      <c r="BU434" s="337"/>
      <c r="BV434" s="337"/>
      <c r="BW434" s="337"/>
      <c r="BX434" s="337"/>
      <c r="BY434" s="337"/>
      <c r="BZ434" s="337"/>
      <c r="CA434" s="337"/>
      <c r="CB434" s="337"/>
      <c r="CC434" s="337"/>
      <c r="CD434" s="338"/>
      <c r="CE434" s="107"/>
      <c r="CF434" s="107"/>
      <c r="CG434" s="120"/>
      <c r="CH434" s="336"/>
      <c r="CI434" s="337"/>
      <c r="CJ434" s="337"/>
      <c r="CK434" s="337"/>
      <c r="CL434" s="337"/>
      <c r="CM434" s="337"/>
      <c r="CN434" s="337"/>
      <c r="CO434" s="337"/>
      <c r="CP434" s="337"/>
      <c r="CQ434" s="337"/>
      <c r="CR434" s="337"/>
      <c r="CS434" s="337"/>
      <c r="CT434" s="338"/>
      <c r="CU434" s="107"/>
      <c r="CV434" s="372"/>
    </row>
    <row r="435" spans="2:100" x14ac:dyDescent="0.3">
      <c r="B435" s="97"/>
      <c r="C435" s="124"/>
      <c r="D435" s="336"/>
      <c r="E435" s="337"/>
      <c r="F435" s="337"/>
      <c r="G435" s="337"/>
      <c r="H435" s="337"/>
      <c r="I435" s="337"/>
      <c r="J435" s="337"/>
      <c r="K435" s="337"/>
      <c r="L435" s="337"/>
      <c r="M435" s="337"/>
      <c r="N435" s="337"/>
      <c r="O435" s="337"/>
      <c r="P435" s="338"/>
      <c r="Q435" s="99"/>
      <c r="R435" s="98"/>
      <c r="S435" s="124"/>
      <c r="T435" s="336"/>
      <c r="U435" s="337"/>
      <c r="V435" s="337"/>
      <c r="W435" s="337"/>
      <c r="X435" s="337"/>
      <c r="Y435" s="337"/>
      <c r="Z435" s="337"/>
      <c r="AA435" s="337"/>
      <c r="AB435" s="337"/>
      <c r="AC435" s="337"/>
      <c r="AD435" s="337"/>
      <c r="AE435" s="337"/>
      <c r="AF435" s="338"/>
      <c r="AG435" s="116"/>
      <c r="AH435" s="98"/>
      <c r="AI435" s="125"/>
      <c r="AJ435" s="336"/>
      <c r="AK435" s="337"/>
      <c r="AL435" s="337"/>
      <c r="AM435" s="337"/>
      <c r="AN435" s="337"/>
      <c r="AO435" s="337"/>
      <c r="AP435" s="337"/>
      <c r="AQ435" s="337"/>
      <c r="AR435" s="337"/>
      <c r="AS435" s="337"/>
      <c r="AT435" s="337"/>
      <c r="AU435" s="337"/>
      <c r="AV435" s="338"/>
      <c r="AW435" s="117"/>
      <c r="AX435" s="117"/>
      <c r="AY435" s="118"/>
      <c r="AZ435" s="117"/>
      <c r="BA435" s="125"/>
      <c r="BB435" s="336"/>
      <c r="BC435" s="337"/>
      <c r="BD435" s="337"/>
      <c r="BE435" s="337"/>
      <c r="BF435" s="337"/>
      <c r="BG435" s="337"/>
      <c r="BH435" s="337"/>
      <c r="BI435" s="337"/>
      <c r="BJ435" s="337"/>
      <c r="BK435" s="337"/>
      <c r="BL435" s="337"/>
      <c r="BM435" s="337"/>
      <c r="BN435" s="338"/>
      <c r="BO435" s="98"/>
      <c r="BP435" s="107"/>
      <c r="BQ435" s="125"/>
      <c r="BR435" s="336"/>
      <c r="BS435" s="337"/>
      <c r="BT435" s="337"/>
      <c r="BU435" s="337"/>
      <c r="BV435" s="337"/>
      <c r="BW435" s="337"/>
      <c r="BX435" s="337"/>
      <c r="BY435" s="337"/>
      <c r="BZ435" s="337"/>
      <c r="CA435" s="337"/>
      <c r="CB435" s="337"/>
      <c r="CC435" s="337"/>
      <c r="CD435" s="338"/>
      <c r="CE435" s="107"/>
      <c r="CF435" s="107"/>
      <c r="CG435" s="125"/>
      <c r="CH435" s="336"/>
      <c r="CI435" s="337"/>
      <c r="CJ435" s="337"/>
      <c r="CK435" s="337"/>
      <c r="CL435" s="337"/>
      <c r="CM435" s="337"/>
      <c r="CN435" s="337"/>
      <c r="CO435" s="337"/>
      <c r="CP435" s="337"/>
      <c r="CQ435" s="337"/>
      <c r="CR435" s="337"/>
      <c r="CS435" s="337"/>
      <c r="CT435" s="338"/>
      <c r="CU435" s="107"/>
      <c r="CV435" s="372"/>
    </row>
    <row r="436" spans="2:100" x14ac:dyDescent="0.3">
      <c r="B436" s="97"/>
      <c r="C436" s="126"/>
      <c r="D436" s="339"/>
      <c r="E436" s="340"/>
      <c r="F436" s="340"/>
      <c r="G436" s="340"/>
      <c r="H436" s="340"/>
      <c r="I436" s="340"/>
      <c r="J436" s="340"/>
      <c r="K436" s="340"/>
      <c r="L436" s="340"/>
      <c r="M436" s="340"/>
      <c r="N436" s="340"/>
      <c r="O436" s="340"/>
      <c r="P436" s="341"/>
      <c r="Q436" s="99"/>
      <c r="R436" s="98"/>
      <c r="S436" s="126"/>
      <c r="T436" s="339"/>
      <c r="U436" s="340"/>
      <c r="V436" s="340"/>
      <c r="W436" s="340"/>
      <c r="X436" s="340"/>
      <c r="Y436" s="340"/>
      <c r="Z436" s="340"/>
      <c r="AA436" s="340"/>
      <c r="AB436" s="340"/>
      <c r="AC436" s="340"/>
      <c r="AD436" s="340"/>
      <c r="AE436" s="340"/>
      <c r="AF436" s="341"/>
      <c r="AG436" s="116"/>
      <c r="AH436" s="98"/>
      <c r="AI436" s="118"/>
      <c r="AJ436" s="339"/>
      <c r="AK436" s="340"/>
      <c r="AL436" s="340"/>
      <c r="AM436" s="340"/>
      <c r="AN436" s="340"/>
      <c r="AO436" s="340"/>
      <c r="AP436" s="340"/>
      <c r="AQ436" s="340"/>
      <c r="AR436" s="340"/>
      <c r="AS436" s="340"/>
      <c r="AT436" s="340"/>
      <c r="AU436" s="340"/>
      <c r="AV436" s="341"/>
      <c r="AW436" s="117"/>
      <c r="AX436" s="117"/>
      <c r="AY436" s="118"/>
      <c r="AZ436" s="117"/>
      <c r="BA436" s="118"/>
      <c r="BB436" s="339"/>
      <c r="BC436" s="340"/>
      <c r="BD436" s="340"/>
      <c r="BE436" s="340"/>
      <c r="BF436" s="340"/>
      <c r="BG436" s="340"/>
      <c r="BH436" s="340"/>
      <c r="BI436" s="340"/>
      <c r="BJ436" s="340"/>
      <c r="BK436" s="340"/>
      <c r="BL436" s="340"/>
      <c r="BM436" s="340"/>
      <c r="BN436" s="341"/>
      <c r="BO436" s="98"/>
      <c r="BP436" s="107"/>
      <c r="BQ436" s="118"/>
      <c r="BR436" s="339"/>
      <c r="BS436" s="340"/>
      <c r="BT436" s="340"/>
      <c r="BU436" s="340"/>
      <c r="BV436" s="340"/>
      <c r="BW436" s="340"/>
      <c r="BX436" s="340"/>
      <c r="BY436" s="340"/>
      <c r="BZ436" s="340"/>
      <c r="CA436" s="340"/>
      <c r="CB436" s="340"/>
      <c r="CC436" s="340"/>
      <c r="CD436" s="341"/>
      <c r="CE436" s="107"/>
      <c r="CF436" s="107"/>
      <c r="CG436" s="118"/>
      <c r="CH436" s="339"/>
      <c r="CI436" s="340"/>
      <c r="CJ436" s="340"/>
      <c r="CK436" s="340"/>
      <c r="CL436" s="340"/>
      <c r="CM436" s="340"/>
      <c r="CN436" s="340"/>
      <c r="CO436" s="340"/>
      <c r="CP436" s="340"/>
      <c r="CQ436" s="340"/>
      <c r="CR436" s="340"/>
      <c r="CS436" s="340"/>
      <c r="CT436" s="341"/>
      <c r="CU436" s="107"/>
      <c r="CV436" s="372"/>
    </row>
    <row r="437" spans="2:100" x14ac:dyDescent="0.3">
      <c r="B437" s="127"/>
      <c r="C437" s="117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16"/>
      <c r="P437" s="116"/>
      <c r="Q437" s="99"/>
      <c r="R437" s="98"/>
      <c r="S437" s="118"/>
      <c r="T437" s="122"/>
      <c r="U437" s="122"/>
      <c r="V437" s="122"/>
      <c r="W437" s="122"/>
      <c r="X437" s="122"/>
      <c r="Y437" s="122"/>
      <c r="Z437" s="122"/>
      <c r="AA437" s="122"/>
      <c r="AB437" s="122"/>
      <c r="AC437" s="122"/>
      <c r="AD437" s="122"/>
      <c r="AE437" s="116"/>
      <c r="AF437" s="116"/>
      <c r="AG437" s="116"/>
      <c r="AH437" s="98"/>
      <c r="AI437" s="118"/>
      <c r="AJ437" s="123"/>
      <c r="AK437" s="123"/>
      <c r="AL437" s="123"/>
      <c r="AM437" s="123"/>
      <c r="AN437" s="123"/>
      <c r="AO437" s="123"/>
      <c r="AP437" s="123"/>
      <c r="AQ437" s="123"/>
      <c r="AR437" s="123"/>
      <c r="AS437" s="123"/>
      <c r="AT437" s="123"/>
      <c r="AU437" s="117"/>
      <c r="AV437" s="117"/>
      <c r="AW437" s="117"/>
      <c r="AX437" s="117"/>
      <c r="AY437" s="118"/>
      <c r="AZ437" s="117"/>
      <c r="BA437" s="118"/>
      <c r="BB437" s="122"/>
      <c r="BC437" s="122"/>
      <c r="BD437" s="122"/>
      <c r="BE437" s="122"/>
      <c r="BF437" s="122"/>
      <c r="BG437" s="122"/>
      <c r="BH437" s="122"/>
      <c r="BI437" s="122"/>
      <c r="BJ437" s="122"/>
      <c r="BK437" s="122"/>
      <c r="BL437" s="122"/>
      <c r="BM437" s="116"/>
      <c r="BN437" s="116"/>
      <c r="BO437" s="98"/>
      <c r="BP437" s="107"/>
      <c r="BQ437" s="118"/>
      <c r="BR437" s="122"/>
      <c r="BS437" s="122"/>
      <c r="BT437" s="122"/>
      <c r="BU437" s="122"/>
      <c r="BV437" s="122"/>
      <c r="BW437" s="122"/>
      <c r="BX437" s="122"/>
      <c r="BY437" s="122"/>
      <c r="BZ437" s="122"/>
      <c r="CA437" s="122"/>
      <c r="CB437" s="122"/>
      <c r="CC437" s="116"/>
      <c r="CD437" s="116"/>
      <c r="CE437" s="107"/>
      <c r="CF437" s="107"/>
      <c r="CG437" s="118"/>
      <c r="CH437" s="122"/>
      <c r="CI437" s="122"/>
      <c r="CJ437" s="122"/>
      <c r="CK437" s="122"/>
      <c r="CL437" s="122"/>
      <c r="CM437" s="122"/>
      <c r="CN437" s="122"/>
      <c r="CO437" s="122"/>
      <c r="CP437" s="122"/>
      <c r="CQ437" s="122"/>
      <c r="CR437" s="122"/>
      <c r="CS437" s="116"/>
      <c r="CT437" s="116"/>
      <c r="CU437" s="107"/>
      <c r="CV437" s="372"/>
    </row>
    <row r="438" spans="2:100" x14ac:dyDescent="0.3">
      <c r="B438" s="127"/>
      <c r="C438" s="117"/>
      <c r="D438" s="342" t="str">
        <f>UPPER("Seksi Intelijen Larangan Pembatasan dan Kejahatan Lintas Negara")</f>
        <v>SEKSI INTELIJEN LARANGAN PEMBATASAN DAN KEJAHATAN LINTAS NEGARA</v>
      </c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4"/>
      <c r="Q438" s="99"/>
      <c r="R438" s="98"/>
      <c r="S438" s="118"/>
      <c r="T438" s="333" t="str">
        <f>UPPER("Seksi Penindakan Cukai I")</f>
        <v>SEKSI PENINDAKAN CUKAI I</v>
      </c>
      <c r="U438" s="334"/>
      <c r="V438" s="334"/>
      <c r="W438" s="334"/>
      <c r="X438" s="334"/>
      <c r="Y438" s="334"/>
      <c r="Z438" s="334"/>
      <c r="AA438" s="334"/>
      <c r="AB438" s="334"/>
      <c r="AC438" s="334"/>
      <c r="AD438" s="334"/>
      <c r="AE438" s="334"/>
      <c r="AF438" s="335"/>
      <c r="AG438" s="116"/>
      <c r="AH438" s="98"/>
      <c r="AI438" s="118"/>
      <c r="AJ438" s="333" t="str">
        <f>UPPER("Seksi Operasi Narkotika")</f>
        <v>SEKSI OPERASI NARKOTIKA</v>
      </c>
      <c r="AK438" s="334"/>
      <c r="AL438" s="334"/>
      <c r="AM438" s="334"/>
      <c r="AN438" s="334"/>
      <c r="AO438" s="334"/>
      <c r="AP438" s="334"/>
      <c r="AQ438" s="334"/>
      <c r="AR438" s="334"/>
      <c r="AS438" s="334"/>
      <c r="AT438" s="334"/>
      <c r="AU438" s="334"/>
      <c r="AV438" s="335"/>
      <c r="AW438" s="117"/>
      <c r="AX438" s="117"/>
      <c r="AY438" s="118"/>
      <c r="AZ438" s="116"/>
      <c r="BA438" s="118"/>
      <c r="BB438" s="333" t="str">
        <f>UPPER("Seksi Barang Hasil Penindakan")</f>
        <v>SEKSI BARANG HASIL PENINDAKAN</v>
      </c>
      <c r="BC438" s="334"/>
      <c r="BD438" s="334"/>
      <c r="BE438" s="334"/>
      <c r="BF438" s="334"/>
      <c r="BG438" s="334"/>
      <c r="BH438" s="334"/>
      <c r="BI438" s="334"/>
      <c r="BJ438" s="334"/>
      <c r="BK438" s="334"/>
      <c r="BL438" s="334"/>
      <c r="BM438" s="334"/>
      <c r="BN438" s="335"/>
      <c r="BO438" s="98"/>
      <c r="BP438" s="107"/>
      <c r="BQ438" s="118"/>
      <c r="BR438" s="333" t="str">
        <f>UPPER("Seksi Sarana Operasi III")</f>
        <v>SEKSI SARANA OPERASI III</v>
      </c>
      <c r="BS438" s="334"/>
      <c r="BT438" s="334"/>
      <c r="BU438" s="334"/>
      <c r="BV438" s="334"/>
      <c r="BW438" s="334"/>
      <c r="BX438" s="334"/>
      <c r="BY438" s="334"/>
      <c r="BZ438" s="334"/>
      <c r="CA438" s="334"/>
      <c r="CB438" s="334"/>
      <c r="CC438" s="334"/>
      <c r="CD438" s="335"/>
      <c r="CE438" s="107"/>
      <c r="CF438" s="107"/>
      <c r="CG438" s="118"/>
      <c r="CH438" s="333" t="str">
        <f>UPPER("Seksi Perencanaan dan Evaluasi Patroli Laut")</f>
        <v>SEKSI PERENCANAAN DAN EVALUASI PATROLI LAUT</v>
      </c>
      <c r="CI438" s="334"/>
      <c r="CJ438" s="334"/>
      <c r="CK438" s="334"/>
      <c r="CL438" s="334"/>
      <c r="CM438" s="334"/>
      <c r="CN438" s="334"/>
      <c r="CO438" s="334"/>
      <c r="CP438" s="334"/>
      <c r="CQ438" s="334"/>
      <c r="CR438" s="334"/>
      <c r="CS438" s="334"/>
      <c r="CT438" s="335"/>
      <c r="CU438" s="107"/>
      <c r="CV438" s="372"/>
    </row>
    <row r="439" spans="2:100" x14ac:dyDescent="0.3">
      <c r="B439" s="127"/>
      <c r="C439" s="114"/>
      <c r="D439" s="345"/>
      <c r="E439" s="346"/>
      <c r="F439" s="346"/>
      <c r="G439" s="346"/>
      <c r="H439" s="346"/>
      <c r="I439" s="346"/>
      <c r="J439" s="346"/>
      <c r="K439" s="346"/>
      <c r="L439" s="346"/>
      <c r="M439" s="346"/>
      <c r="N439" s="346"/>
      <c r="O439" s="346"/>
      <c r="P439" s="347"/>
      <c r="Q439" s="99"/>
      <c r="R439" s="129"/>
      <c r="S439" s="114"/>
      <c r="T439" s="336"/>
      <c r="U439" s="337"/>
      <c r="V439" s="337"/>
      <c r="W439" s="337"/>
      <c r="X439" s="337"/>
      <c r="Y439" s="337"/>
      <c r="Z439" s="337"/>
      <c r="AA439" s="337"/>
      <c r="AB439" s="337"/>
      <c r="AC439" s="337"/>
      <c r="AD439" s="337"/>
      <c r="AE439" s="337"/>
      <c r="AF439" s="338"/>
      <c r="AG439" s="116"/>
      <c r="AH439" s="129"/>
      <c r="AI439" s="114"/>
      <c r="AJ439" s="336"/>
      <c r="AK439" s="337"/>
      <c r="AL439" s="337"/>
      <c r="AM439" s="337"/>
      <c r="AN439" s="337"/>
      <c r="AO439" s="337"/>
      <c r="AP439" s="337"/>
      <c r="AQ439" s="337"/>
      <c r="AR439" s="337"/>
      <c r="AS439" s="337"/>
      <c r="AT439" s="337"/>
      <c r="AU439" s="337"/>
      <c r="AV439" s="338"/>
      <c r="AW439" s="117"/>
      <c r="AX439" s="117"/>
      <c r="AY439" s="118"/>
      <c r="AZ439" s="130"/>
      <c r="BA439" s="114"/>
      <c r="BB439" s="336"/>
      <c r="BC439" s="337"/>
      <c r="BD439" s="337"/>
      <c r="BE439" s="337"/>
      <c r="BF439" s="337"/>
      <c r="BG439" s="337"/>
      <c r="BH439" s="337"/>
      <c r="BI439" s="337"/>
      <c r="BJ439" s="337"/>
      <c r="BK439" s="337"/>
      <c r="BL439" s="337"/>
      <c r="BM439" s="337"/>
      <c r="BN439" s="338"/>
      <c r="BO439" s="98"/>
      <c r="BP439" s="107"/>
      <c r="BQ439" s="120"/>
      <c r="BR439" s="336"/>
      <c r="BS439" s="337"/>
      <c r="BT439" s="337"/>
      <c r="BU439" s="337"/>
      <c r="BV439" s="337"/>
      <c r="BW439" s="337"/>
      <c r="BX439" s="337"/>
      <c r="BY439" s="337"/>
      <c r="BZ439" s="337"/>
      <c r="CA439" s="337"/>
      <c r="CB439" s="337"/>
      <c r="CC439" s="337"/>
      <c r="CD439" s="338"/>
      <c r="CE439" s="107"/>
      <c r="CF439" s="107"/>
      <c r="CG439" s="120"/>
      <c r="CH439" s="336"/>
      <c r="CI439" s="337"/>
      <c r="CJ439" s="337"/>
      <c r="CK439" s="337"/>
      <c r="CL439" s="337"/>
      <c r="CM439" s="337"/>
      <c r="CN439" s="337"/>
      <c r="CO439" s="337"/>
      <c r="CP439" s="337"/>
      <c r="CQ439" s="337"/>
      <c r="CR439" s="337"/>
      <c r="CS439" s="337"/>
      <c r="CT439" s="338"/>
      <c r="CU439" s="107"/>
      <c r="CV439" s="372"/>
    </row>
    <row r="440" spans="2:100" x14ac:dyDescent="0.3">
      <c r="B440" s="127"/>
      <c r="C440" s="117"/>
      <c r="D440" s="345"/>
      <c r="E440" s="346"/>
      <c r="F440" s="346"/>
      <c r="G440" s="346"/>
      <c r="H440" s="346"/>
      <c r="I440" s="346"/>
      <c r="J440" s="346"/>
      <c r="K440" s="346"/>
      <c r="L440" s="346"/>
      <c r="M440" s="346"/>
      <c r="N440" s="346"/>
      <c r="O440" s="346"/>
      <c r="P440" s="347"/>
      <c r="Q440" s="99"/>
      <c r="R440" s="129"/>
      <c r="S440" s="117"/>
      <c r="T440" s="336"/>
      <c r="U440" s="337"/>
      <c r="V440" s="337"/>
      <c r="W440" s="337"/>
      <c r="X440" s="337"/>
      <c r="Y440" s="337"/>
      <c r="Z440" s="337"/>
      <c r="AA440" s="337"/>
      <c r="AB440" s="337"/>
      <c r="AC440" s="337"/>
      <c r="AD440" s="337"/>
      <c r="AE440" s="337"/>
      <c r="AF440" s="338"/>
      <c r="AG440" s="116"/>
      <c r="AH440" s="117"/>
      <c r="AI440" s="117"/>
      <c r="AJ440" s="336"/>
      <c r="AK440" s="337"/>
      <c r="AL440" s="337"/>
      <c r="AM440" s="337"/>
      <c r="AN440" s="337"/>
      <c r="AO440" s="337"/>
      <c r="AP440" s="337"/>
      <c r="AQ440" s="337"/>
      <c r="AR440" s="337"/>
      <c r="AS440" s="337"/>
      <c r="AT440" s="337"/>
      <c r="AU440" s="337"/>
      <c r="AV440" s="338"/>
      <c r="AW440" s="117"/>
      <c r="AX440" s="117"/>
      <c r="AY440" s="118"/>
      <c r="AZ440" s="130"/>
      <c r="BA440" s="117"/>
      <c r="BB440" s="336"/>
      <c r="BC440" s="337"/>
      <c r="BD440" s="337"/>
      <c r="BE440" s="337"/>
      <c r="BF440" s="337"/>
      <c r="BG440" s="337"/>
      <c r="BH440" s="337"/>
      <c r="BI440" s="337"/>
      <c r="BJ440" s="337"/>
      <c r="BK440" s="337"/>
      <c r="BL440" s="337"/>
      <c r="BM440" s="337"/>
      <c r="BN440" s="338"/>
      <c r="BO440" s="98"/>
      <c r="BP440" s="131"/>
      <c r="BQ440" s="117"/>
      <c r="BR440" s="336"/>
      <c r="BS440" s="337"/>
      <c r="BT440" s="337"/>
      <c r="BU440" s="337"/>
      <c r="BV440" s="337"/>
      <c r="BW440" s="337"/>
      <c r="BX440" s="337"/>
      <c r="BY440" s="337"/>
      <c r="BZ440" s="337"/>
      <c r="CA440" s="337"/>
      <c r="CB440" s="337"/>
      <c r="CC440" s="337"/>
      <c r="CD440" s="338"/>
      <c r="CE440" s="107"/>
      <c r="CF440" s="107"/>
      <c r="CG440" s="117"/>
      <c r="CH440" s="336"/>
      <c r="CI440" s="337"/>
      <c r="CJ440" s="337"/>
      <c r="CK440" s="337"/>
      <c r="CL440" s="337"/>
      <c r="CM440" s="337"/>
      <c r="CN440" s="337"/>
      <c r="CO440" s="337"/>
      <c r="CP440" s="337"/>
      <c r="CQ440" s="337"/>
      <c r="CR440" s="337"/>
      <c r="CS440" s="337"/>
      <c r="CT440" s="338"/>
      <c r="CU440" s="107"/>
      <c r="CV440" s="372"/>
    </row>
    <row r="441" spans="2:100" x14ac:dyDescent="0.3">
      <c r="B441" s="127"/>
      <c r="C441" s="117"/>
      <c r="D441" s="348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50"/>
      <c r="Q441" s="99"/>
      <c r="R441" s="129"/>
      <c r="S441" s="117"/>
      <c r="T441" s="339"/>
      <c r="U441" s="340"/>
      <c r="V441" s="340"/>
      <c r="W441" s="340"/>
      <c r="X441" s="340"/>
      <c r="Y441" s="340"/>
      <c r="Z441" s="340"/>
      <c r="AA441" s="340"/>
      <c r="AB441" s="340"/>
      <c r="AC441" s="340"/>
      <c r="AD441" s="340"/>
      <c r="AE441" s="340"/>
      <c r="AF441" s="341"/>
      <c r="AG441" s="116"/>
      <c r="AH441" s="117"/>
      <c r="AI441" s="117"/>
      <c r="AJ441" s="339"/>
      <c r="AK441" s="340"/>
      <c r="AL441" s="340"/>
      <c r="AM441" s="340"/>
      <c r="AN441" s="340"/>
      <c r="AO441" s="340"/>
      <c r="AP441" s="340"/>
      <c r="AQ441" s="340"/>
      <c r="AR441" s="340"/>
      <c r="AS441" s="340"/>
      <c r="AT441" s="340"/>
      <c r="AU441" s="340"/>
      <c r="AV441" s="341"/>
      <c r="AW441" s="117"/>
      <c r="AX441" s="117"/>
      <c r="AY441" s="118"/>
      <c r="AZ441" s="130"/>
      <c r="BA441" s="117"/>
      <c r="BB441" s="339"/>
      <c r="BC441" s="340"/>
      <c r="BD441" s="340"/>
      <c r="BE441" s="340"/>
      <c r="BF441" s="340"/>
      <c r="BG441" s="340"/>
      <c r="BH441" s="340"/>
      <c r="BI441" s="340"/>
      <c r="BJ441" s="340"/>
      <c r="BK441" s="340"/>
      <c r="BL441" s="340"/>
      <c r="BM441" s="340"/>
      <c r="BN441" s="341"/>
      <c r="BO441" s="98"/>
      <c r="BP441" s="131"/>
      <c r="BQ441" s="117"/>
      <c r="BR441" s="339"/>
      <c r="BS441" s="340"/>
      <c r="BT441" s="340"/>
      <c r="BU441" s="340"/>
      <c r="BV441" s="340"/>
      <c r="BW441" s="340"/>
      <c r="BX441" s="340"/>
      <c r="BY441" s="340"/>
      <c r="BZ441" s="340"/>
      <c r="CA441" s="340"/>
      <c r="CB441" s="340"/>
      <c r="CC441" s="340"/>
      <c r="CD441" s="341"/>
      <c r="CE441" s="107"/>
      <c r="CF441" s="107"/>
      <c r="CG441" s="117"/>
      <c r="CH441" s="339"/>
      <c r="CI441" s="340"/>
      <c r="CJ441" s="340"/>
      <c r="CK441" s="340"/>
      <c r="CL441" s="340"/>
      <c r="CM441" s="340"/>
      <c r="CN441" s="340"/>
      <c r="CO441" s="340"/>
      <c r="CP441" s="340"/>
      <c r="CQ441" s="340"/>
      <c r="CR441" s="340"/>
      <c r="CS441" s="340"/>
      <c r="CT441" s="341"/>
      <c r="CU441" s="107"/>
      <c r="CV441" s="372"/>
    </row>
    <row r="442" spans="2:100" x14ac:dyDescent="0.3">
      <c r="B442" s="127"/>
      <c r="C442" s="117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16"/>
      <c r="P442" s="116"/>
      <c r="Q442" s="99"/>
      <c r="R442" s="129"/>
      <c r="S442" s="117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16"/>
      <c r="AF442" s="116"/>
      <c r="AG442" s="98"/>
      <c r="AH442" s="99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99"/>
      <c r="AX442" s="99"/>
      <c r="AY442" s="102"/>
      <c r="AZ442" s="129"/>
      <c r="BA442" s="117"/>
      <c r="BB442" s="122"/>
      <c r="BC442" s="122"/>
      <c r="BD442" s="122"/>
      <c r="BE442" s="122"/>
      <c r="BF442" s="122"/>
      <c r="BG442" s="122"/>
      <c r="BH442" s="122"/>
      <c r="BI442" s="122"/>
      <c r="BJ442" s="122"/>
      <c r="BK442" s="122"/>
      <c r="BL442" s="122"/>
      <c r="BM442" s="116"/>
      <c r="BN442" s="116"/>
      <c r="BO442" s="98"/>
      <c r="BP442" s="131"/>
      <c r="BQ442" s="117"/>
      <c r="BR442" s="122"/>
      <c r="BS442" s="122"/>
      <c r="BT442" s="122"/>
      <c r="BU442" s="122"/>
      <c r="BV442" s="122"/>
      <c r="BW442" s="122"/>
      <c r="BX442" s="122"/>
      <c r="BY442" s="122"/>
      <c r="BZ442" s="122"/>
      <c r="CA442" s="122"/>
      <c r="CB442" s="122"/>
      <c r="CC442" s="116"/>
      <c r="CD442" s="116"/>
      <c r="CE442" s="107"/>
      <c r="CF442" s="10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107"/>
      <c r="CV442" s="372"/>
    </row>
    <row r="443" spans="2:100" x14ac:dyDescent="0.3">
      <c r="B443" s="127"/>
      <c r="C443" s="117"/>
      <c r="D443" s="333" t="str">
        <f>UPPER("Seksi Dukungan Operasi Intelijen")</f>
        <v>SEKSI DUKUNGAN OPERASI INTELIJEN</v>
      </c>
      <c r="E443" s="334"/>
      <c r="F443" s="334"/>
      <c r="G443" s="334"/>
      <c r="H443" s="334"/>
      <c r="I443" s="334"/>
      <c r="J443" s="334"/>
      <c r="K443" s="334"/>
      <c r="L443" s="334"/>
      <c r="M443" s="334"/>
      <c r="N443" s="334"/>
      <c r="O443" s="334"/>
      <c r="P443" s="335"/>
      <c r="Q443" s="99"/>
      <c r="R443" s="129"/>
      <c r="S443" s="117"/>
      <c r="T443" s="333" t="str">
        <f>UPPER("Seksi Penindakan Cukai II")</f>
        <v>SEKSI PENINDAKAN CUKAI II</v>
      </c>
      <c r="U443" s="334"/>
      <c r="V443" s="334"/>
      <c r="W443" s="334"/>
      <c r="X443" s="334"/>
      <c r="Y443" s="334"/>
      <c r="Z443" s="334"/>
      <c r="AA443" s="334"/>
      <c r="AB443" s="334"/>
      <c r="AC443" s="334"/>
      <c r="AD443" s="334"/>
      <c r="AE443" s="334"/>
      <c r="AF443" s="335"/>
      <c r="AG443" s="98"/>
      <c r="AH443" s="99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8"/>
      <c r="AX443" s="99"/>
      <c r="AY443" s="102"/>
      <c r="AZ443" s="129"/>
      <c r="BA443" s="117"/>
      <c r="BB443" s="333" t="str">
        <f>UPPER("Seksi Tempat Tahanan")</f>
        <v>SEKSI TEMPAT TAHANAN</v>
      </c>
      <c r="BC443" s="334"/>
      <c r="BD443" s="334"/>
      <c r="BE443" s="334"/>
      <c r="BF443" s="334"/>
      <c r="BG443" s="334"/>
      <c r="BH443" s="334"/>
      <c r="BI443" s="334"/>
      <c r="BJ443" s="334"/>
      <c r="BK443" s="334"/>
      <c r="BL443" s="334"/>
      <c r="BM443" s="334"/>
      <c r="BN443" s="335"/>
      <c r="BO443" s="98"/>
      <c r="BP443" s="131"/>
      <c r="BQ443" s="117"/>
      <c r="BR443" s="333" t="str">
        <f>UPPER("Seksi Sarana Operasi IV")</f>
        <v>SEKSI SARANA OPERASI IV</v>
      </c>
      <c r="BS443" s="334"/>
      <c r="BT443" s="334"/>
      <c r="BU443" s="334"/>
      <c r="BV443" s="334"/>
      <c r="BW443" s="334"/>
      <c r="BX443" s="334"/>
      <c r="BY443" s="334"/>
      <c r="BZ443" s="334"/>
      <c r="CA443" s="334"/>
      <c r="CB443" s="334"/>
      <c r="CC443" s="334"/>
      <c r="CD443" s="335"/>
      <c r="CE443" s="107"/>
      <c r="CF443" s="10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107"/>
      <c r="CV443" s="372"/>
    </row>
    <row r="444" spans="2:100" x14ac:dyDescent="0.3">
      <c r="B444" s="127"/>
      <c r="C444" s="114"/>
      <c r="D444" s="336"/>
      <c r="E444" s="337"/>
      <c r="F444" s="337"/>
      <c r="G444" s="337"/>
      <c r="H444" s="337"/>
      <c r="I444" s="337"/>
      <c r="J444" s="337"/>
      <c r="K444" s="337"/>
      <c r="L444" s="337"/>
      <c r="M444" s="337"/>
      <c r="N444" s="337"/>
      <c r="O444" s="337"/>
      <c r="P444" s="338"/>
      <c r="Q444" s="99"/>
      <c r="R444" s="129"/>
      <c r="S444" s="114"/>
      <c r="T444" s="336"/>
      <c r="U444" s="337"/>
      <c r="V444" s="337"/>
      <c r="W444" s="337"/>
      <c r="X444" s="337"/>
      <c r="Y444" s="337"/>
      <c r="Z444" s="337"/>
      <c r="AA444" s="337"/>
      <c r="AB444" s="337"/>
      <c r="AC444" s="337"/>
      <c r="AD444" s="337"/>
      <c r="AE444" s="337"/>
      <c r="AF444" s="338"/>
      <c r="AG444" s="98"/>
      <c r="AH444" s="99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8"/>
      <c r="AX444" s="99"/>
      <c r="AY444" s="102"/>
      <c r="AZ444" s="129"/>
      <c r="BA444" s="114"/>
      <c r="BB444" s="336"/>
      <c r="BC444" s="337"/>
      <c r="BD444" s="337"/>
      <c r="BE444" s="337"/>
      <c r="BF444" s="337"/>
      <c r="BG444" s="337"/>
      <c r="BH444" s="337"/>
      <c r="BI444" s="337"/>
      <c r="BJ444" s="337"/>
      <c r="BK444" s="337"/>
      <c r="BL444" s="337"/>
      <c r="BM444" s="337"/>
      <c r="BN444" s="338"/>
      <c r="BO444" s="98"/>
      <c r="BP444" s="131"/>
      <c r="BQ444" s="114"/>
      <c r="BR444" s="336"/>
      <c r="BS444" s="337"/>
      <c r="BT444" s="337"/>
      <c r="BU444" s="337"/>
      <c r="BV444" s="337"/>
      <c r="BW444" s="337"/>
      <c r="BX444" s="337"/>
      <c r="BY444" s="337"/>
      <c r="BZ444" s="337"/>
      <c r="CA444" s="337"/>
      <c r="CB444" s="337"/>
      <c r="CC444" s="337"/>
      <c r="CD444" s="338"/>
      <c r="CE444" s="107"/>
      <c r="CF444" s="10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107"/>
      <c r="CV444" s="372"/>
    </row>
    <row r="445" spans="2:100" x14ac:dyDescent="0.3">
      <c r="B445" s="97"/>
      <c r="C445" s="117"/>
      <c r="D445" s="336"/>
      <c r="E445" s="337"/>
      <c r="F445" s="337"/>
      <c r="G445" s="337"/>
      <c r="H445" s="337"/>
      <c r="I445" s="337"/>
      <c r="J445" s="337"/>
      <c r="K445" s="337"/>
      <c r="L445" s="337"/>
      <c r="M445" s="337"/>
      <c r="N445" s="337"/>
      <c r="O445" s="337"/>
      <c r="P445" s="338"/>
      <c r="Q445" s="99"/>
      <c r="R445" s="99"/>
      <c r="S445" s="117"/>
      <c r="T445" s="336"/>
      <c r="U445" s="337"/>
      <c r="V445" s="337"/>
      <c r="W445" s="337"/>
      <c r="X445" s="337"/>
      <c r="Y445" s="337"/>
      <c r="Z445" s="337"/>
      <c r="AA445" s="337"/>
      <c r="AB445" s="337"/>
      <c r="AC445" s="337"/>
      <c r="AD445" s="337"/>
      <c r="AE445" s="337"/>
      <c r="AF445" s="338"/>
      <c r="AG445" s="98"/>
      <c r="AH445" s="99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8"/>
      <c r="AX445" s="99"/>
      <c r="AY445" s="102"/>
      <c r="AZ445" s="98"/>
      <c r="BA445" s="117"/>
      <c r="BB445" s="336"/>
      <c r="BC445" s="337"/>
      <c r="BD445" s="337"/>
      <c r="BE445" s="337"/>
      <c r="BF445" s="337"/>
      <c r="BG445" s="337"/>
      <c r="BH445" s="337"/>
      <c r="BI445" s="337"/>
      <c r="BJ445" s="337"/>
      <c r="BK445" s="337"/>
      <c r="BL445" s="337"/>
      <c r="BM445" s="337"/>
      <c r="BN445" s="338"/>
      <c r="BO445" s="98"/>
      <c r="BP445" s="107"/>
      <c r="BQ445" s="117"/>
      <c r="BR445" s="336"/>
      <c r="BS445" s="337"/>
      <c r="BT445" s="337"/>
      <c r="BU445" s="337"/>
      <c r="BV445" s="337"/>
      <c r="BW445" s="337"/>
      <c r="BX445" s="337"/>
      <c r="BY445" s="337"/>
      <c r="BZ445" s="337"/>
      <c r="CA445" s="337"/>
      <c r="CB445" s="337"/>
      <c r="CC445" s="337"/>
      <c r="CD445" s="338"/>
      <c r="CE445" s="107"/>
      <c r="CF445" s="10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107"/>
      <c r="CV445" s="372"/>
    </row>
    <row r="446" spans="2:100" x14ac:dyDescent="0.3">
      <c r="B446" s="97"/>
      <c r="C446" s="117"/>
      <c r="D446" s="339"/>
      <c r="E446" s="340"/>
      <c r="F446" s="340"/>
      <c r="G446" s="340"/>
      <c r="H446" s="340"/>
      <c r="I446" s="340"/>
      <c r="J446" s="340"/>
      <c r="K446" s="340"/>
      <c r="L446" s="340"/>
      <c r="M446" s="340"/>
      <c r="N446" s="340"/>
      <c r="O446" s="340"/>
      <c r="P446" s="341"/>
      <c r="Q446" s="99"/>
      <c r="R446" s="99"/>
      <c r="S446" s="117"/>
      <c r="T446" s="339"/>
      <c r="U446" s="340"/>
      <c r="V446" s="340"/>
      <c r="W446" s="340"/>
      <c r="X446" s="340"/>
      <c r="Y446" s="340"/>
      <c r="Z446" s="340"/>
      <c r="AA446" s="340"/>
      <c r="AB446" s="340"/>
      <c r="AC446" s="340"/>
      <c r="AD446" s="340"/>
      <c r="AE446" s="340"/>
      <c r="AF446" s="341"/>
      <c r="AG446" s="98"/>
      <c r="AH446" s="99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8"/>
      <c r="AX446" s="99"/>
      <c r="AY446" s="102"/>
      <c r="AZ446" s="98"/>
      <c r="BA446" s="117"/>
      <c r="BB446" s="339"/>
      <c r="BC446" s="340"/>
      <c r="BD446" s="340"/>
      <c r="BE446" s="340"/>
      <c r="BF446" s="340"/>
      <c r="BG446" s="340"/>
      <c r="BH446" s="340"/>
      <c r="BI446" s="340"/>
      <c r="BJ446" s="340"/>
      <c r="BK446" s="340"/>
      <c r="BL446" s="340"/>
      <c r="BM446" s="340"/>
      <c r="BN446" s="341"/>
      <c r="BO446" s="98"/>
      <c r="BP446" s="107"/>
      <c r="BQ446" s="117"/>
      <c r="BR446" s="339"/>
      <c r="BS446" s="340"/>
      <c r="BT446" s="340"/>
      <c r="BU446" s="340"/>
      <c r="BV446" s="340"/>
      <c r="BW446" s="340"/>
      <c r="BX446" s="340"/>
      <c r="BY446" s="340"/>
      <c r="BZ446" s="340"/>
      <c r="CA446" s="340"/>
      <c r="CB446" s="340"/>
      <c r="CC446" s="340"/>
      <c r="CD446" s="341"/>
      <c r="CE446" s="107"/>
      <c r="CF446" s="10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107"/>
      <c r="CV446" s="372"/>
    </row>
    <row r="447" spans="2:100" x14ac:dyDescent="0.3">
      <c r="B447" s="97"/>
      <c r="C447" s="97"/>
      <c r="D447" s="97"/>
      <c r="E447" s="97"/>
      <c r="F447" s="97"/>
      <c r="G447" s="97"/>
      <c r="H447" s="97"/>
      <c r="I447" s="97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99"/>
      <c r="AF447" s="99"/>
      <c r="AG447" s="98"/>
      <c r="AH447" s="99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8"/>
      <c r="AX447" s="99"/>
      <c r="AY447" s="102"/>
      <c r="AZ447" s="98"/>
      <c r="BA447" s="99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99"/>
      <c r="BN447" s="99"/>
      <c r="BO447" s="98"/>
      <c r="BP447" s="107"/>
      <c r="BQ447" s="107"/>
      <c r="BR447" s="107"/>
      <c r="BS447" s="107"/>
      <c r="BT447" s="107"/>
      <c r="BU447" s="107"/>
      <c r="BV447" s="107"/>
      <c r="BW447" s="107"/>
      <c r="BX447" s="107"/>
      <c r="BY447" s="107"/>
      <c r="BZ447" s="107"/>
      <c r="CA447" s="107"/>
      <c r="CB447" s="107"/>
      <c r="CC447" s="107"/>
      <c r="CD447" s="107"/>
      <c r="CE447" s="107"/>
      <c r="CF447" s="107"/>
      <c r="CG447" s="107"/>
      <c r="CH447" s="107"/>
      <c r="CI447" s="107"/>
      <c r="CJ447" s="107"/>
      <c r="CK447" s="107"/>
      <c r="CL447" s="107"/>
      <c r="CM447" s="107"/>
      <c r="CN447" s="107"/>
      <c r="CO447" s="107"/>
      <c r="CP447" s="107"/>
      <c r="CQ447" s="107"/>
      <c r="CR447" s="107"/>
      <c r="CS447" s="107"/>
      <c r="CT447" s="107"/>
      <c r="CU447" s="107"/>
      <c r="CV447" s="372"/>
    </row>
    <row r="448" spans="2:100" x14ac:dyDescent="0.3">
      <c r="B448" s="97"/>
      <c r="C448" s="97"/>
      <c r="D448" s="97"/>
      <c r="E448" s="97"/>
      <c r="F448" s="97"/>
      <c r="G448" s="97"/>
      <c r="H448" s="97"/>
      <c r="I448" s="97"/>
      <c r="J448" s="99"/>
      <c r="K448" s="99"/>
      <c r="L448" s="99"/>
      <c r="M448" s="99"/>
      <c r="N448" s="99"/>
      <c r="O448" s="99"/>
      <c r="P448" s="99"/>
      <c r="Q448" s="99"/>
      <c r="R448" s="98"/>
      <c r="S448" s="99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98"/>
      <c r="AH448" s="99"/>
      <c r="AI448" s="99"/>
      <c r="AJ448" s="99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135"/>
      <c r="AU448" s="99"/>
      <c r="AV448" s="99"/>
      <c r="AW448" s="99"/>
      <c r="AX448" s="99"/>
      <c r="AY448" s="102"/>
      <c r="AZ448" s="99"/>
      <c r="BA448" s="99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99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  <c r="CI448" s="107"/>
      <c r="CJ448" s="107"/>
      <c r="CK448" s="107"/>
      <c r="CL448" s="107"/>
      <c r="CM448" s="107"/>
      <c r="CN448" s="107"/>
      <c r="CO448" s="107"/>
      <c r="CP448" s="107"/>
      <c r="CQ448" s="107"/>
      <c r="CR448" s="107"/>
      <c r="CS448" s="107"/>
      <c r="CT448" s="107"/>
      <c r="CU448" s="107"/>
      <c r="CV448" s="372"/>
    </row>
    <row r="449" spans="2:100" x14ac:dyDescent="0.3">
      <c r="B449" s="97"/>
      <c r="C449" s="97"/>
      <c r="D449" s="97"/>
      <c r="E449" s="97"/>
      <c r="F449" s="97"/>
      <c r="G449" s="97"/>
      <c r="H449" s="97"/>
      <c r="I449" s="97"/>
      <c r="J449" s="98"/>
      <c r="K449" s="98"/>
      <c r="L449" s="98"/>
      <c r="M449" s="98"/>
      <c r="N449" s="98"/>
      <c r="O449" s="98"/>
      <c r="P449" s="98"/>
      <c r="Q449" s="98"/>
      <c r="R449" s="98"/>
      <c r="S449" s="99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98"/>
      <c r="AH449" s="98"/>
      <c r="AI449" s="98"/>
      <c r="AJ449" s="98"/>
      <c r="AK449" s="98"/>
      <c r="AL449" s="98"/>
      <c r="AM449" s="98"/>
      <c r="AN449" s="98"/>
      <c r="AO449" s="98"/>
      <c r="AP449" s="98"/>
      <c r="AQ449" s="98"/>
      <c r="AR449" s="135"/>
      <c r="AS449" s="135"/>
      <c r="AT449" s="99"/>
      <c r="AU449" s="99"/>
      <c r="AV449" s="99"/>
      <c r="AW449" s="104"/>
      <c r="AX449" s="104"/>
      <c r="AY449" s="105"/>
      <c r="AZ449" s="104"/>
      <c r="BA449" s="99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98"/>
      <c r="BP449" s="98"/>
      <c r="BQ449" s="99"/>
      <c r="BR449" s="98"/>
      <c r="BS449" s="98"/>
      <c r="BT449" s="98"/>
      <c r="BU449" s="98"/>
      <c r="BV449" s="98"/>
      <c r="BW449" s="98"/>
      <c r="BX449" s="98"/>
      <c r="BY449" s="98"/>
      <c r="BZ449" s="98"/>
      <c r="CA449" s="98"/>
      <c r="CB449" s="98"/>
      <c r="CC449" s="98"/>
      <c r="CD449" s="98"/>
      <c r="CE449" s="98"/>
      <c r="CF449" s="98"/>
      <c r="CG449" s="98"/>
      <c r="CH449" s="98"/>
      <c r="CI449" s="98"/>
      <c r="CJ449" s="98"/>
      <c r="CK449" s="98"/>
      <c r="CL449" s="98"/>
      <c r="CM449" s="98"/>
      <c r="CN449" s="98"/>
      <c r="CO449" s="98"/>
      <c r="CP449" s="98"/>
      <c r="CQ449" s="98"/>
      <c r="CR449" s="98"/>
      <c r="CS449" s="98"/>
      <c r="CT449" s="98"/>
      <c r="CU449" s="98"/>
      <c r="CV449" s="372"/>
    </row>
    <row r="450" spans="2:100" x14ac:dyDescent="0.3">
      <c r="B450" s="97"/>
      <c r="C450" s="97"/>
      <c r="D450" s="97"/>
      <c r="E450" s="97"/>
      <c r="F450" s="97"/>
      <c r="G450" s="97"/>
      <c r="H450" s="97"/>
      <c r="I450" s="97"/>
      <c r="J450" s="98"/>
      <c r="K450" s="98"/>
      <c r="L450" s="98"/>
      <c r="M450" s="98"/>
      <c r="N450" s="98"/>
      <c r="O450" s="98"/>
      <c r="P450" s="98"/>
      <c r="Q450" s="98"/>
      <c r="R450" s="98"/>
      <c r="S450" s="99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98"/>
      <c r="AH450" s="98"/>
      <c r="AI450" s="98"/>
      <c r="AJ450" s="98"/>
      <c r="AK450" s="98"/>
      <c r="AL450" s="98"/>
      <c r="AM450" s="98"/>
      <c r="AN450" s="98"/>
      <c r="AO450" s="98"/>
      <c r="AP450" s="98"/>
      <c r="AQ450" s="83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95"/>
      <c r="BE450" s="95"/>
      <c r="BF450" s="85"/>
      <c r="BG450" s="98"/>
      <c r="BH450" s="98"/>
      <c r="BI450" s="98"/>
      <c r="BJ450" s="98"/>
      <c r="BK450" s="98"/>
      <c r="BL450" s="98"/>
      <c r="BM450" s="98"/>
      <c r="BN450" s="98"/>
      <c r="BO450" s="98"/>
      <c r="BP450" s="98"/>
      <c r="BQ450" s="98"/>
      <c r="BR450" s="98"/>
      <c r="BS450" s="98"/>
      <c r="BT450" s="98"/>
      <c r="BU450" s="98"/>
      <c r="BV450" s="98"/>
      <c r="BW450" s="98"/>
      <c r="BX450" s="98"/>
      <c r="BY450" s="98"/>
      <c r="BZ450" s="98"/>
      <c r="CA450" s="98"/>
      <c r="CB450" s="98"/>
      <c r="CC450" s="98"/>
      <c r="CD450" s="98"/>
      <c r="CE450" s="98"/>
      <c r="CF450" s="98"/>
      <c r="CG450" s="98"/>
      <c r="CH450" s="98"/>
      <c r="CI450" s="98"/>
      <c r="CJ450" s="98"/>
      <c r="CK450" s="98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372"/>
    </row>
    <row r="451" spans="2:100" ht="14.4" customHeight="1" x14ac:dyDescent="0.3">
      <c r="B451" s="97"/>
      <c r="C451" s="97"/>
      <c r="D451" s="97"/>
      <c r="E451" s="97"/>
      <c r="F451" s="97"/>
      <c r="G451" s="97"/>
      <c r="H451" s="97"/>
      <c r="I451" s="97"/>
      <c r="J451" s="98"/>
      <c r="K451" s="98"/>
      <c r="L451" s="98"/>
      <c r="M451" s="98"/>
      <c r="N451" s="98"/>
      <c r="O451" s="98"/>
      <c r="P451" s="98"/>
      <c r="Q451" s="98"/>
      <c r="R451" s="98"/>
      <c r="S451" s="99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98"/>
      <c r="AH451" s="98"/>
      <c r="AI451" s="98"/>
      <c r="AJ451" s="98"/>
      <c r="AK451" s="98"/>
      <c r="AL451" s="98"/>
      <c r="AM451" s="98"/>
      <c r="AN451" s="98"/>
      <c r="AO451" s="98"/>
      <c r="AP451" s="98"/>
      <c r="AQ451" s="86"/>
      <c r="AR451" s="327" t="s">
        <v>154</v>
      </c>
      <c r="AS451" s="328"/>
      <c r="AT451" s="328"/>
      <c r="AU451" s="328"/>
      <c r="AV451" s="328"/>
      <c r="AW451" s="328"/>
      <c r="AX451" s="328"/>
      <c r="AY451" s="328"/>
      <c r="AZ451" s="328"/>
      <c r="BA451" s="328"/>
      <c r="BB451" s="328"/>
      <c r="BC451" s="328"/>
      <c r="BD451" s="328"/>
      <c r="BE451" s="329"/>
      <c r="BF451" s="87"/>
      <c r="BG451" s="98"/>
      <c r="BH451" s="98"/>
      <c r="BI451" s="98"/>
      <c r="BJ451" s="98"/>
      <c r="BK451" s="98"/>
      <c r="BL451" s="98"/>
      <c r="BM451" s="98"/>
      <c r="BN451" s="98"/>
      <c r="BO451" s="98"/>
      <c r="BP451" s="98"/>
      <c r="BQ451" s="98"/>
      <c r="BR451" s="98"/>
      <c r="BS451" s="98"/>
      <c r="BT451" s="98"/>
      <c r="BU451" s="98"/>
      <c r="BV451" s="98"/>
      <c r="BW451" s="98"/>
      <c r="BX451" s="98"/>
      <c r="BY451" s="98"/>
      <c r="BZ451" s="98"/>
      <c r="CA451" s="98"/>
      <c r="CB451" s="98"/>
      <c r="CC451" s="98"/>
      <c r="CD451" s="98"/>
      <c r="CE451" s="98"/>
      <c r="CF451" s="98"/>
      <c r="CG451" s="98"/>
      <c r="CH451" s="98"/>
      <c r="CI451" s="98"/>
      <c r="CJ451" s="98"/>
      <c r="CK451" s="98"/>
      <c r="CL451" s="98"/>
      <c r="CM451" s="98"/>
      <c r="CN451" s="98"/>
      <c r="CO451" s="98"/>
      <c r="CP451" s="98"/>
      <c r="CQ451" s="98"/>
      <c r="CR451" s="98"/>
      <c r="CS451" s="98"/>
      <c r="CT451" s="98"/>
      <c r="CU451" s="98"/>
      <c r="CV451" s="372"/>
    </row>
    <row r="452" spans="2:100" x14ac:dyDescent="0.3">
      <c r="B452" s="97"/>
      <c r="C452" s="97"/>
      <c r="D452" s="97"/>
      <c r="E452" s="97"/>
      <c r="F452" s="97"/>
      <c r="G452" s="97"/>
      <c r="H452" s="97"/>
      <c r="I452" s="97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8"/>
      <c r="AQ452" s="86"/>
      <c r="AR452" s="330"/>
      <c r="AS452" s="331"/>
      <c r="AT452" s="331"/>
      <c r="AU452" s="331"/>
      <c r="AV452" s="331"/>
      <c r="AW452" s="331"/>
      <c r="AX452" s="331"/>
      <c r="AY452" s="331"/>
      <c r="AZ452" s="331"/>
      <c r="BA452" s="331"/>
      <c r="BB452" s="331"/>
      <c r="BC452" s="331"/>
      <c r="BD452" s="331"/>
      <c r="BE452" s="332"/>
      <c r="BF452" s="87"/>
      <c r="BG452" s="98"/>
      <c r="BH452" s="98"/>
      <c r="BI452" s="98"/>
      <c r="BJ452" s="98"/>
      <c r="BK452" s="98"/>
      <c r="BL452" s="98"/>
      <c r="BM452" s="98"/>
      <c r="BN452" s="98"/>
      <c r="BO452" s="98"/>
      <c r="BP452" s="98"/>
      <c r="BQ452" s="98"/>
      <c r="BR452" s="98"/>
      <c r="BS452" s="98"/>
      <c r="BT452" s="98"/>
      <c r="BU452" s="98"/>
      <c r="BV452" s="98"/>
      <c r="BW452" s="98"/>
      <c r="BX452" s="98"/>
      <c r="BY452" s="98"/>
      <c r="BZ452" s="98"/>
      <c r="CA452" s="98"/>
      <c r="CB452" s="98"/>
      <c r="CC452" s="98"/>
      <c r="CD452" s="98"/>
      <c r="CE452" s="98"/>
      <c r="CF452" s="98"/>
      <c r="CG452" s="98"/>
      <c r="CH452" s="98"/>
      <c r="CI452" s="98"/>
      <c r="CJ452" s="98"/>
      <c r="CK452" s="98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372"/>
    </row>
    <row r="453" spans="2:100" x14ac:dyDescent="0.3">
      <c r="B453" s="97"/>
      <c r="C453" s="97"/>
      <c r="D453" s="97"/>
      <c r="E453" s="97"/>
      <c r="F453" s="97"/>
      <c r="G453" s="97"/>
      <c r="H453" s="97"/>
      <c r="I453" s="97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8"/>
      <c r="AQ453" s="85"/>
      <c r="AR453" s="96"/>
      <c r="AS453" s="88"/>
      <c r="AT453" s="88"/>
      <c r="AU453" s="88"/>
      <c r="AV453" s="88"/>
      <c r="AW453" s="88"/>
      <c r="AX453" s="88"/>
      <c r="AY453" s="88"/>
      <c r="AZ453" s="88"/>
      <c r="BA453" s="88"/>
      <c r="BB453" s="88"/>
      <c r="BC453" s="88"/>
      <c r="BD453" s="88"/>
      <c r="BE453" s="88"/>
      <c r="BF453" s="85"/>
      <c r="BG453" s="98"/>
      <c r="BH453" s="98"/>
      <c r="BI453" s="98"/>
      <c r="BJ453" s="98"/>
      <c r="BK453" s="98"/>
      <c r="BL453" s="98"/>
      <c r="BM453" s="98"/>
      <c r="BN453" s="98"/>
      <c r="BO453" s="98"/>
      <c r="BP453" s="98"/>
      <c r="BQ453" s="98"/>
      <c r="BR453" s="98"/>
      <c r="BS453" s="98"/>
      <c r="BT453" s="98"/>
      <c r="BU453" s="98"/>
      <c r="BV453" s="98"/>
      <c r="BW453" s="98"/>
      <c r="BX453" s="98"/>
      <c r="BY453" s="98"/>
      <c r="BZ453" s="98"/>
      <c r="CA453" s="98"/>
      <c r="CB453" s="98"/>
      <c r="CC453" s="98"/>
      <c r="CD453" s="98"/>
      <c r="CE453" s="98"/>
      <c r="CF453" s="98"/>
      <c r="CG453" s="98"/>
      <c r="CH453" s="98"/>
      <c r="CI453" s="98"/>
      <c r="CJ453" s="98"/>
      <c r="CK453" s="98"/>
      <c r="CL453" s="98"/>
      <c r="CM453" s="98"/>
      <c r="CN453" s="98"/>
      <c r="CO453" s="98"/>
      <c r="CP453" s="98"/>
      <c r="CQ453" s="98"/>
      <c r="CR453" s="98"/>
      <c r="CS453" s="98"/>
      <c r="CT453" s="98"/>
      <c r="CU453" s="98"/>
      <c r="CV453" s="372"/>
    </row>
    <row r="454" spans="2:100" x14ac:dyDescent="0.3"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  <c r="BY454" s="107"/>
      <c r="BZ454" s="107"/>
      <c r="CA454" s="107"/>
      <c r="CB454" s="107"/>
      <c r="CC454" s="107"/>
      <c r="CD454" s="107"/>
      <c r="CE454" s="107"/>
      <c r="CF454" s="107"/>
      <c r="CG454" s="107"/>
      <c r="CH454" s="107"/>
      <c r="CI454" s="107"/>
      <c r="CJ454" s="107"/>
      <c r="CK454" s="107"/>
      <c r="CL454" s="107"/>
      <c r="CM454" s="107"/>
      <c r="CN454" s="107"/>
      <c r="CO454" s="107"/>
      <c r="CP454" s="107"/>
      <c r="CQ454" s="107"/>
      <c r="CR454" s="107"/>
      <c r="CS454" s="107"/>
      <c r="CT454" s="107"/>
      <c r="CU454" s="107"/>
      <c r="CV454" s="372"/>
    </row>
    <row r="455" spans="2:100" x14ac:dyDescent="0.3">
      <c r="B455" s="372"/>
      <c r="C455" s="372"/>
      <c r="D455" s="372"/>
      <c r="E455" s="372"/>
      <c r="F455" s="372"/>
      <c r="G455" s="372"/>
      <c r="H455" s="372"/>
      <c r="I455" s="372"/>
      <c r="J455" s="372"/>
      <c r="K455" s="372"/>
      <c r="L455" s="372"/>
      <c r="M455" s="372"/>
      <c r="N455" s="372"/>
      <c r="O455" s="372"/>
      <c r="P455" s="372"/>
      <c r="Q455" s="372"/>
      <c r="R455" s="372"/>
      <c r="S455" s="372"/>
      <c r="T455" s="372"/>
      <c r="U455" s="372"/>
      <c r="V455" s="372"/>
      <c r="W455" s="372"/>
      <c r="X455" s="372"/>
      <c r="Y455" s="372"/>
      <c r="Z455" s="372"/>
      <c r="AA455" s="372"/>
      <c r="AB455" s="372"/>
      <c r="AC455" s="372"/>
      <c r="AD455" s="372"/>
      <c r="AE455" s="372"/>
      <c r="AF455" s="372"/>
      <c r="AG455" s="372"/>
      <c r="AH455" s="372"/>
      <c r="AI455" s="372"/>
      <c r="AJ455" s="372"/>
      <c r="AK455" s="372"/>
      <c r="AL455" s="372"/>
      <c r="AM455" s="372"/>
      <c r="AN455" s="372"/>
      <c r="AO455" s="372"/>
      <c r="AP455" s="372"/>
      <c r="AQ455" s="372"/>
      <c r="AR455" s="372"/>
      <c r="AS455" s="372"/>
      <c r="AT455" s="372"/>
      <c r="AU455" s="372"/>
      <c r="AV455" s="372"/>
      <c r="AW455" s="372"/>
      <c r="AX455" s="372"/>
      <c r="AY455" s="372"/>
      <c r="AZ455" s="372"/>
      <c r="BA455" s="372"/>
      <c r="BB455" s="372"/>
      <c r="BC455" s="372"/>
      <c r="BD455" s="372"/>
      <c r="BE455" s="372"/>
      <c r="BF455" s="372"/>
      <c r="BG455" s="372"/>
      <c r="BH455" s="372"/>
      <c r="BI455" s="372"/>
      <c r="BJ455" s="372"/>
      <c r="BK455" s="372"/>
      <c r="BL455" s="372"/>
      <c r="BM455" s="372"/>
      <c r="BN455" s="372"/>
      <c r="BO455" s="372"/>
      <c r="BP455" s="372"/>
      <c r="BQ455" s="372"/>
      <c r="BR455" s="372"/>
      <c r="BS455" s="372"/>
      <c r="BT455" s="372"/>
      <c r="BU455" s="372"/>
      <c r="BV455" s="372"/>
      <c r="BW455" s="372"/>
      <c r="BX455" s="372"/>
      <c r="BY455" s="372"/>
      <c r="BZ455" s="372"/>
      <c r="CA455" s="372"/>
      <c r="CB455" s="372"/>
      <c r="CC455" s="372"/>
      <c r="CD455" s="372"/>
      <c r="CE455" s="372"/>
      <c r="CF455" s="372"/>
      <c r="CG455" s="372"/>
      <c r="CH455" s="372"/>
      <c r="CI455" s="372"/>
      <c r="CJ455" s="372"/>
      <c r="CK455" s="372"/>
      <c r="CL455" s="372"/>
      <c r="CM455" s="372"/>
      <c r="CN455" s="372"/>
      <c r="CO455" s="372"/>
      <c r="CP455" s="372"/>
      <c r="CQ455" s="372"/>
      <c r="CR455" s="372"/>
      <c r="CS455" s="372"/>
      <c r="CT455" s="372"/>
      <c r="CU455" s="372"/>
      <c r="CV455" s="372"/>
    </row>
    <row r="456" spans="2:100" x14ac:dyDescent="0.3">
      <c r="B456" s="372"/>
      <c r="C456" s="372"/>
      <c r="D456" s="372"/>
      <c r="E456" s="372"/>
      <c r="F456" s="372"/>
      <c r="G456" s="372"/>
      <c r="H456" s="372"/>
      <c r="I456" s="372"/>
      <c r="J456" s="372"/>
      <c r="K456" s="372"/>
      <c r="L456" s="372"/>
      <c r="M456" s="372"/>
      <c r="N456" s="372"/>
      <c r="O456" s="372"/>
      <c r="P456" s="372"/>
      <c r="Q456" s="372"/>
      <c r="R456" s="372"/>
      <c r="S456" s="372"/>
      <c r="T456" s="372"/>
      <c r="U456" s="372"/>
      <c r="V456" s="372"/>
      <c r="W456" s="372"/>
      <c r="X456" s="372"/>
      <c r="Y456" s="372"/>
      <c r="Z456" s="372"/>
      <c r="AA456" s="372"/>
      <c r="AB456" s="372"/>
      <c r="AC456" s="372"/>
      <c r="AD456" s="372"/>
      <c r="AE456" s="372"/>
      <c r="AF456" s="372"/>
      <c r="AG456" s="372"/>
      <c r="AH456" s="372"/>
      <c r="AI456" s="372"/>
      <c r="AJ456" s="372"/>
      <c r="AK456" s="372"/>
      <c r="AL456" s="372"/>
      <c r="AM456" s="372"/>
      <c r="AN456" s="372"/>
      <c r="AO456" s="372"/>
      <c r="AP456" s="372"/>
      <c r="AQ456" s="372"/>
      <c r="AR456" s="372"/>
      <c r="AS456" s="372"/>
      <c r="AT456" s="372"/>
      <c r="AU456" s="372"/>
      <c r="AV456" s="372"/>
      <c r="AW456" s="372"/>
      <c r="AX456" s="372"/>
      <c r="AY456" s="372"/>
      <c r="AZ456" s="372"/>
      <c r="BA456" s="372"/>
      <c r="BB456" s="372"/>
      <c r="BC456" s="372"/>
      <c r="BD456" s="372"/>
      <c r="BE456" s="372"/>
      <c r="BF456" s="372"/>
      <c r="BG456" s="372"/>
      <c r="BH456" s="372"/>
      <c r="BI456" s="372"/>
      <c r="BJ456" s="372"/>
      <c r="BK456" s="372"/>
      <c r="BL456" s="372"/>
      <c r="BM456" s="372"/>
      <c r="BN456" s="372"/>
      <c r="BO456" s="372"/>
      <c r="BP456" s="372"/>
      <c r="BQ456" s="372"/>
      <c r="BR456" s="372"/>
      <c r="BS456" s="372"/>
      <c r="BT456" s="372"/>
      <c r="BU456" s="372"/>
      <c r="BV456" s="372"/>
      <c r="BW456" s="372"/>
      <c r="BX456" s="372"/>
      <c r="BY456" s="372"/>
      <c r="BZ456" s="372"/>
      <c r="CA456" s="372"/>
      <c r="CB456" s="372"/>
      <c r="CC456" s="372"/>
      <c r="CD456" s="372"/>
      <c r="CE456" s="372"/>
      <c r="CF456" s="372"/>
      <c r="CG456" s="372"/>
      <c r="CH456" s="372"/>
      <c r="CI456" s="372"/>
      <c r="CJ456" s="372"/>
      <c r="CK456" s="372"/>
      <c r="CL456" s="372"/>
      <c r="CM456" s="372"/>
      <c r="CN456" s="372"/>
      <c r="CO456" s="372"/>
      <c r="CP456" s="372"/>
      <c r="CQ456" s="372"/>
      <c r="CR456" s="372"/>
      <c r="CS456" s="372"/>
      <c r="CT456" s="372"/>
      <c r="CU456" s="372"/>
      <c r="CV456" s="372"/>
    </row>
    <row r="457" spans="2:100" x14ac:dyDescent="0.3">
      <c r="B457" s="372"/>
      <c r="C457" s="372"/>
      <c r="D457" s="372"/>
      <c r="E457" s="372"/>
      <c r="F457" s="372"/>
      <c r="G457" s="372"/>
      <c r="H457" s="372"/>
      <c r="I457" s="372"/>
      <c r="J457" s="372"/>
      <c r="K457" s="372"/>
      <c r="L457" s="372"/>
      <c r="M457" s="372"/>
      <c r="N457" s="372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372"/>
      <c r="CE457" s="372"/>
      <c r="CF457" s="372"/>
      <c r="CG457" s="372"/>
      <c r="CH457" s="372"/>
      <c r="CI457" s="372"/>
      <c r="CJ457" s="372"/>
      <c r="CK457" s="372"/>
      <c r="CL457" s="372"/>
      <c r="CM457" s="372"/>
      <c r="CN457" s="372"/>
      <c r="CO457" s="372"/>
      <c r="CP457" s="372"/>
      <c r="CQ457" s="372"/>
      <c r="CR457" s="372"/>
      <c r="CS457" s="372"/>
      <c r="CT457" s="372"/>
      <c r="CU457" s="372"/>
      <c r="CV457" s="372"/>
    </row>
    <row r="458" spans="2:100" x14ac:dyDescent="0.3">
      <c r="O458" s="98"/>
      <c r="P458" s="98"/>
      <c r="Q458" s="98"/>
      <c r="R458" s="98"/>
      <c r="S458" s="98"/>
      <c r="T458" s="98"/>
      <c r="U458" s="98"/>
      <c r="V458" s="98"/>
      <c r="W458" s="98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351" t="s">
        <v>346</v>
      </c>
      <c r="AH458" s="352"/>
      <c r="AI458" s="352"/>
      <c r="AJ458" s="352"/>
      <c r="AK458" s="352"/>
      <c r="AL458" s="352"/>
      <c r="AM458" s="352"/>
      <c r="AN458" s="352"/>
      <c r="AO458" s="352"/>
      <c r="AP458" s="352"/>
      <c r="AQ458" s="352"/>
      <c r="AR458" s="352"/>
      <c r="AS458" s="352"/>
      <c r="AT458" s="352"/>
      <c r="AU458" s="352"/>
      <c r="AV458" s="352"/>
      <c r="AW458" s="352"/>
      <c r="AX458" s="352"/>
      <c r="AY458" s="352"/>
      <c r="AZ458" s="352"/>
      <c r="BA458" s="352"/>
      <c r="BB458" s="352"/>
      <c r="BC458" s="352"/>
      <c r="BD458" s="352"/>
      <c r="BE458" s="352"/>
      <c r="BF458" s="352"/>
      <c r="BG458" s="352"/>
      <c r="BH458" s="352"/>
      <c r="BI458" s="352"/>
      <c r="BJ458" s="352"/>
      <c r="BK458" s="352"/>
      <c r="BL458" s="353"/>
      <c r="BM458" s="98"/>
      <c r="BN458" s="98"/>
      <c r="BO458" s="98"/>
      <c r="BP458" s="98"/>
      <c r="BQ458" s="98"/>
      <c r="BR458" s="98"/>
      <c r="BS458" s="98"/>
      <c r="BT458" s="98"/>
      <c r="BU458" s="98"/>
      <c r="BV458" s="98"/>
      <c r="BW458" s="98"/>
      <c r="BX458" s="98"/>
      <c r="BY458" s="98"/>
      <c r="BZ458" s="98"/>
      <c r="CA458" s="150"/>
      <c r="CB458" s="98"/>
      <c r="CC458" s="98"/>
    </row>
    <row r="459" spans="2:100" x14ac:dyDescent="0.3">
      <c r="O459" s="98"/>
      <c r="P459" s="98"/>
      <c r="Q459" s="98"/>
      <c r="R459" s="98"/>
      <c r="S459" s="98"/>
      <c r="T459" s="98"/>
      <c r="U459" s="98"/>
      <c r="V459" s="98"/>
      <c r="W459" s="98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354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5"/>
      <c r="BB459" s="355"/>
      <c r="BC459" s="355"/>
      <c r="BD459" s="355"/>
      <c r="BE459" s="355"/>
      <c r="BF459" s="355"/>
      <c r="BG459" s="355"/>
      <c r="BH459" s="355"/>
      <c r="BI459" s="355"/>
      <c r="BJ459" s="355"/>
      <c r="BK459" s="355"/>
      <c r="BL459" s="356"/>
      <c r="BM459" s="98"/>
      <c r="BN459" s="98"/>
      <c r="BO459" s="98"/>
      <c r="BP459" s="98"/>
      <c r="BQ459" s="98"/>
      <c r="BR459" s="98"/>
      <c r="BS459" s="98"/>
      <c r="BT459" s="98"/>
      <c r="BU459" s="98"/>
      <c r="BV459" s="98"/>
      <c r="BW459" s="98"/>
      <c r="BX459" s="98"/>
      <c r="BY459" s="98"/>
      <c r="BZ459" s="98"/>
      <c r="CA459" s="150"/>
      <c r="CB459" s="98"/>
      <c r="CC459" s="98"/>
    </row>
    <row r="460" spans="2:100" x14ac:dyDescent="0.3">
      <c r="O460" s="98"/>
      <c r="P460" s="98"/>
      <c r="Q460" s="98"/>
      <c r="R460" s="98"/>
      <c r="S460" s="98"/>
      <c r="T460" s="98"/>
      <c r="U460" s="98"/>
      <c r="V460" s="98"/>
      <c r="W460" s="98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354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355"/>
      <c r="AX460" s="355"/>
      <c r="AY460" s="355"/>
      <c r="AZ460" s="355"/>
      <c r="BA460" s="355"/>
      <c r="BB460" s="355"/>
      <c r="BC460" s="355"/>
      <c r="BD460" s="355"/>
      <c r="BE460" s="355"/>
      <c r="BF460" s="355"/>
      <c r="BG460" s="355"/>
      <c r="BH460" s="355"/>
      <c r="BI460" s="355"/>
      <c r="BJ460" s="355"/>
      <c r="BK460" s="355"/>
      <c r="BL460" s="356"/>
      <c r="BM460" s="98"/>
      <c r="BN460" s="98"/>
      <c r="BO460" s="98"/>
      <c r="BP460" s="98"/>
      <c r="BQ460" s="98"/>
      <c r="BR460" s="98"/>
      <c r="BS460" s="98"/>
      <c r="BT460" s="98"/>
      <c r="BU460" s="98"/>
      <c r="BV460" s="98"/>
      <c r="BW460" s="98"/>
      <c r="BX460" s="98"/>
      <c r="BY460" s="98"/>
      <c r="BZ460" s="98"/>
      <c r="CA460" s="150"/>
      <c r="CB460" s="98"/>
      <c r="CC460" s="98"/>
    </row>
    <row r="461" spans="2:100" x14ac:dyDescent="0.3">
      <c r="O461" s="98"/>
      <c r="P461" s="98"/>
      <c r="Q461" s="98"/>
      <c r="R461" s="98"/>
      <c r="S461" s="98"/>
      <c r="T461" s="98"/>
      <c r="U461" s="98"/>
      <c r="V461" s="98"/>
      <c r="W461" s="98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357"/>
      <c r="AH461" s="358"/>
      <c r="AI461" s="358"/>
      <c r="AJ461" s="358"/>
      <c r="AK461" s="358"/>
      <c r="AL461" s="358"/>
      <c r="AM461" s="358"/>
      <c r="AN461" s="358"/>
      <c r="AO461" s="358"/>
      <c r="AP461" s="358"/>
      <c r="AQ461" s="358"/>
      <c r="AR461" s="358"/>
      <c r="AS461" s="358"/>
      <c r="AT461" s="358"/>
      <c r="AU461" s="358"/>
      <c r="AV461" s="358"/>
      <c r="AW461" s="358"/>
      <c r="AX461" s="358"/>
      <c r="AY461" s="358"/>
      <c r="AZ461" s="358"/>
      <c r="BA461" s="358"/>
      <c r="BB461" s="358"/>
      <c r="BC461" s="358"/>
      <c r="BD461" s="358"/>
      <c r="BE461" s="358"/>
      <c r="BF461" s="358"/>
      <c r="BG461" s="358"/>
      <c r="BH461" s="358"/>
      <c r="BI461" s="358"/>
      <c r="BJ461" s="358"/>
      <c r="BK461" s="358"/>
      <c r="BL461" s="359"/>
      <c r="BM461" s="98"/>
      <c r="BN461" s="98"/>
      <c r="BO461" s="98"/>
      <c r="BP461" s="98"/>
      <c r="BQ461" s="98"/>
      <c r="BR461" s="98"/>
      <c r="BS461" s="98"/>
      <c r="BT461" s="98"/>
      <c r="BU461" s="98"/>
      <c r="BV461" s="98"/>
      <c r="BW461" s="98"/>
      <c r="BX461" s="98"/>
      <c r="BY461" s="98"/>
      <c r="BZ461" s="98"/>
      <c r="CA461" s="150"/>
      <c r="CB461" s="98"/>
      <c r="CC461" s="98"/>
    </row>
    <row r="462" spans="2:100" x14ac:dyDescent="0.3">
      <c r="O462" s="98"/>
      <c r="P462" s="98"/>
      <c r="Q462" s="98"/>
      <c r="R462" s="98"/>
      <c r="S462" s="98"/>
      <c r="T462" s="98"/>
      <c r="U462" s="98"/>
      <c r="V462" s="98"/>
      <c r="W462" s="98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98"/>
      <c r="AJ462" s="98"/>
      <c r="AK462" s="98"/>
      <c r="AL462" s="98"/>
      <c r="AM462" s="98"/>
      <c r="AN462" s="99"/>
      <c r="AO462" s="99"/>
      <c r="AP462" s="99"/>
      <c r="AQ462" s="99"/>
      <c r="AR462" s="99"/>
      <c r="AS462" s="99"/>
      <c r="AT462" s="99"/>
      <c r="AU462" s="99"/>
      <c r="AV462" s="139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3"/>
      <c r="CC462" s="153"/>
    </row>
    <row r="463" spans="2:100" x14ac:dyDescent="0.3">
      <c r="O463" s="98"/>
      <c r="P463" s="98"/>
      <c r="Q463" s="98"/>
      <c r="R463" s="98"/>
      <c r="S463" s="98"/>
      <c r="T463" s="98"/>
      <c r="U463" s="98"/>
      <c r="V463" s="98"/>
      <c r="W463" s="98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98"/>
      <c r="AJ463" s="98"/>
      <c r="AK463" s="98"/>
      <c r="AL463" s="98"/>
      <c r="AM463" s="98"/>
      <c r="AN463" s="99"/>
      <c r="AO463" s="99"/>
      <c r="AP463" s="99"/>
      <c r="AQ463" s="99"/>
      <c r="AR463" s="99"/>
      <c r="AS463" s="99"/>
      <c r="AT463" s="99"/>
      <c r="AU463" s="99"/>
      <c r="AV463" s="12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8"/>
      <c r="BG463" s="98"/>
      <c r="BH463" s="98"/>
      <c r="BI463" s="98"/>
      <c r="BJ463" s="98"/>
      <c r="BK463" s="98"/>
      <c r="BL463" s="98"/>
      <c r="BM463" s="98"/>
      <c r="BN463" s="360" t="s">
        <v>148</v>
      </c>
      <c r="BO463" s="361"/>
      <c r="BP463" s="361"/>
      <c r="BQ463" s="361"/>
      <c r="BR463" s="361"/>
      <c r="BS463" s="361"/>
      <c r="BT463" s="361"/>
      <c r="BU463" s="361"/>
      <c r="BV463" s="361"/>
      <c r="BW463" s="361"/>
      <c r="BX463" s="361"/>
      <c r="BY463" s="361"/>
      <c r="BZ463" s="362"/>
      <c r="CA463" s="150"/>
      <c r="CB463" s="153"/>
      <c r="CC463" s="153"/>
    </row>
    <row r="464" spans="2:100" x14ac:dyDescent="0.3">
      <c r="O464" s="98"/>
      <c r="P464" s="98"/>
      <c r="Q464" s="98"/>
      <c r="R464" s="98"/>
      <c r="S464" s="98"/>
      <c r="T464" s="98"/>
      <c r="U464" s="98"/>
      <c r="V464" s="98"/>
      <c r="W464" s="98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98"/>
      <c r="AJ464" s="98"/>
      <c r="AK464" s="98"/>
      <c r="AL464" s="98"/>
      <c r="AM464" s="98"/>
      <c r="AN464" s="99"/>
      <c r="AO464" s="99"/>
      <c r="AP464" s="99"/>
      <c r="AQ464" s="99"/>
      <c r="AR464" s="99"/>
      <c r="AS464" s="99"/>
      <c r="AT464" s="99"/>
      <c r="AU464" s="99"/>
      <c r="AV464" s="99"/>
      <c r="AW464" s="105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  <c r="BL464" s="104"/>
      <c r="BM464" s="136"/>
      <c r="BN464" s="363"/>
      <c r="BO464" s="364"/>
      <c r="BP464" s="364"/>
      <c r="BQ464" s="364"/>
      <c r="BR464" s="364"/>
      <c r="BS464" s="364"/>
      <c r="BT464" s="364"/>
      <c r="BU464" s="364"/>
      <c r="BV464" s="364"/>
      <c r="BW464" s="364"/>
      <c r="BX464" s="364"/>
      <c r="BY464" s="364"/>
      <c r="BZ464" s="365"/>
      <c r="CA464" s="150"/>
      <c r="CB464" s="153"/>
      <c r="CC464" s="153"/>
    </row>
    <row r="465" spans="15:81" x14ac:dyDescent="0.3">
      <c r="O465" s="98"/>
      <c r="P465" s="98"/>
      <c r="Q465" s="98"/>
      <c r="R465" s="98"/>
      <c r="S465" s="98"/>
      <c r="T465" s="98"/>
      <c r="U465" s="98"/>
      <c r="V465" s="98"/>
      <c r="W465" s="98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98"/>
      <c r="AH465" s="98"/>
      <c r="AI465" s="98"/>
      <c r="AJ465" s="98"/>
      <c r="AK465" s="98"/>
      <c r="AL465" s="98"/>
      <c r="AM465" s="98"/>
      <c r="AN465" s="99"/>
      <c r="AO465" s="99"/>
      <c r="AP465" s="99"/>
      <c r="AQ465" s="99"/>
      <c r="AR465" s="99"/>
      <c r="AS465" s="99"/>
      <c r="AT465" s="99"/>
      <c r="AU465" s="99"/>
      <c r="AV465" s="99"/>
      <c r="AW465" s="102"/>
      <c r="AX465" s="99"/>
      <c r="AY465" s="99"/>
      <c r="AZ465" s="99"/>
      <c r="BA465" s="99"/>
      <c r="BB465" s="99"/>
      <c r="BC465" s="99"/>
      <c r="BD465" s="99"/>
      <c r="BE465" s="99"/>
      <c r="BF465" s="98"/>
      <c r="BG465" s="98"/>
      <c r="BH465" s="98"/>
      <c r="BI465" s="98"/>
      <c r="BJ465" s="98"/>
      <c r="BK465" s="98"/>
      <c r="BL465" s="98"/>
      <c r="BM465" s="98"/>
      <c r="BN465" s="363"/>
      <c r="BO465" s="364"/>
      <c r="BP465" s="364"/>
      <c r="BQ465" s="364"/>
      <c r="BR465" s="364"/>
      <c r="BS465" s="364"/>
      <c r="BT465" s="364"/>
      <c r="BU465" s="364"/>
      <c r="BV465" s="364"/>
      <c r="BW465" s="364"/>
      <c r="BX465" s="364"/>
      <c r="BY465" s="364"/>
      <c r="BZ465" s="365"/>
      <c r="CA465" s="150"/>
      <c r="CB465" s="153"/>
      <c r="CC465" s="153"/>
    </row>
    <row r="466" spans="15:81" x14ac:dyDescent="0.3">
      <c r="O466" s="98"/>
      <c r="P466" s="98"/>
      <c r="Q466" s="98"/>
      <c r="R466" s="98"/>
      <c r="S466" s="98"/>
      <c r="T466" s="98"/>
      <c r="U466" s="98"/>
      <c r="V466" s="98"/>
      <c r="W466" s="98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98"/>
      <c r="AH466" s="98"/>
      <c r="AI466" s="98"/>
      <c r="AJ466" s="98"/>
      <c r="AK466" s="98"/>
      <c r="AL466" s="98"/>
      <c r="AM466" s="98"/>
      <c r="AN466" s="99"/>
      <c r="AO466" s="99"/>
      <c r="AP466" s="99"/>
      <c r="AQ466" s="99"/>
      <c r="AR466" s="99"/>
      <c r="AS466" s="99"/>
      <c r="AT466" s="99"/>
      <c r="AU466" s="99"/>
      <c r="AV466" s="99"/>
      <c r="AW466" s="102"/>
      <c r="AX466" s="99"/>
      <c r="AY466" s="99"/>
      <c r="AZ466" s="99"/>
      <c r="BA466" s="99"/>
      <c r="BB466" s="99"/>
      <c r="BC466" s="99"/>
      <c r="BD466" s="99"/>
      <c r="BE466" s="99"/>
      <c r="BF466" s="98"/>
      <c r="BG466" s="98"/>
      <c r="BH466" s="98"/>
      <c r="BI466" s="98"/>
      <c r="BJ466" s="98"/>
      <c r="BK466" s="98"/>
      <c r="BL466" s="98"/>
      <c r="BM466" s="98"/>
      <c r="BN466" s="366"/>
      <c r="BO466" s="367"/>
      <c r="BP466" s="367"/>
      <c r="BQ466" s="367"/>
      <c r="BR466" s="367"/>
      <c r="BS466" s="367"/>
      <c r="BT466" s="367"/>
      <c r="BU466" s="367"/>
      <c r="BV466" s="367"/>
      <c r="BW466" s="367"/>
      <c r="BX466" s="367"/>
      <c r="BY466" s="367"/>
      <c r="BZ466" s="368"/>
      <c r="CA466" s="150"/>
      <c r="CB466" s="98"/>
      <c r="CC466" s="98"/>
    </row>
    <row r="467" spans="15:81" x14ac:dyDescent="0.3">
      <c r="O467" s="99"/>
      <c r="P467" s="99"/>
      <c r="Q467" s="99"/>
      <c r="R467" s="99"/>
      <c r="S467" s="99"/>
      <c r="T467" s="99"/>
      <c r="U467" s="99"/>
      <c r="V467" s="99"/>
      <c r="W467" s="99"/>
      <c r="X467" s="11"/>
      <c r="Y467" s="11"/>
      <c r="Z467" s="11"/>
      <c r="AA467" s="11"/>
      <c r="AB467" s="11"/>
      <c r="AC467" s="11"/>
      <c r="AD467" s="11"/>
      <c r="AE467" s="11"/>
      <c r="AF467" s="60"/>
      <c r="AG467" s="99"/>
      <c r="AH467" s="99"/>
      <c r="AI467" s="99"/>
      <c r="AJ467" s="99"/>
      <c r="AK467" s="99"/>
      <c r="AL467" s="99"/>
      <c r="AM467" s="99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5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  <c r="BL467" s="104"/>
      <c r="BM467" s="104"/>
      <c r="BN467" s="104"/>
      <c r="BO467" s="104"/>
      <c r="BP467" s="104"/>
      <c r="BQ467" s="104"/>
      <c r="BR467" s="104"/>
      <c r="BS467" s="104"/>
      <c r="BT467" s="104"/>
      <c r="BU467" s="99"/>
      <c r="BV467" s="99"/>
      <c r="BW467" s="99"/>
      <c r="BX467" s="99"/>
      <c r="BY467" s="99"/>
      <c r="BZ467" s="99"/>
      <c r="CA467" s="60"/>
      <c r="CB467" s="99"/>
      <c r="CC467" s="99"/>
    </row>
    <row r="468" spans="15:81" x14ac:dyDescent="0.3">
      <c r="O468" s="99"/>
      <c r="P468" s="98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102"/>
      <c r="AO468" s="99"/>
      <c r="AP468" s="99"/>
      <c r="AQ468" s="99"/>
      <c r="AR468" s="99"/>
      <c r="AS468" s="99"/>
      <c r="AT468" s="99"/>
      <c r="AU468" s="99"/>
      <c r="AV468" s="99"/>
      <c r="AW468" s="102"/>
      <c r="AX468" s="98"/>
      <c r="AY468" s="98"/>
      <c r="AZ468" s="98"/>
      <c r="BA468" s="98"/>
      <c r="BB468" s="98"/>
      <c r="BC468" s="98"/>
      <c r="BD468" s="98"/>
      <c r="BE468" s="102"/>
      <c r="BF468" s="98"/>
      <c r="BG468" s="98"/>
      <c r="BH468" s="98"/>
      <c r="BI468" s="98"/>
      <c r="BJ468" s="98"/>
      <c r="BK468" s="98"/>
      <c r="BL468" s="98"/>
      <c r="BM468" s="98"/>
      <c r="BN468" s="107"/>
      <c r="BO468" s="107"/>
      <c r="BP468" s="107"/>
      <c r="BQ468" s="107"/>
      <c r="BR468" s="107"/>
      <c r="BS468" s="107"/>
      <c r="BT468" s="107"/>
      <c r="BU468" s="108"/>
      <c r="BV468" s="107"/>
      <c r="BW468" s="107"/>
      <c r="BX468" s="107"/>
      <c r="BY468" s="107"/>
      <c r="BZ468" s="107"/>
      <c r="CA468" s="107"/>
      <c r="CB468" s="107"/>
      <c r="CC468" s="107"/>
    </row>
    <row r="469" spans="15:81" ht="15.6" customHeight="1" x14ac:dyDescent="0.3">
      <c r="O469" s="110"/>
      <c r="P469" s="111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10"/>
      <c r="AF469" s="110"/>
      <c r="AG469" s="360" t="s">
        <v>347</v>
      </c>
      <c r="AH469" s="361"/>
      <c r="AI469" s="361"/>
      <c r="AJ469" s="361"/>
      <c r="AK469" s="361"/>
      <c r="AL469" s="361"/>
      <c r="AM469" s="361"/>
      <c r="AN469" s="361"/>
      <c r="AO469" s="361"/>
      <c r="AP469" s="361"/>
      <c r="AQ469" s="361"/>
      <c r="AR469" s="361"/>
      <c r="AS469" s="361"/>
      <c r="AT469" s="362"/>
      <c r="AU469" s="110"/>
      <c r="AV469" s="110"/>
      <c r="AW469" s="112"/>
      <c r="AX469" s="111"/>
      <c r="AY469" s="360" t="s">
        <v>348</v>
      </c>
      <c r="AZ469" s="361"/>
      <c r="BA469" s="361"/>
      <c r="BB469" s="361"/>
      <c r="BC469" s="361"/>
      <c r="BD469" s="361"/>
      <c r="BE469" s="361"/>
      <c r="BF469" s="361"/>
      <c r="BG469" s="361"/>
      <c r="BH469" s="361"/>
      <c r="BI469" s="361"/>
      <c r="BJ469" s="361"/>
      <c r="BK469" s="361"/>
      <c r="BL469" s="362"/>
      <c r="BM469" s="111"/>
      <c r="BN469" s="113"/>
      <c r="BO469" s="360" t="s">
        <v>349</v>
      </c>
      <c r="BP469" s="361"/>
      <c r="BQ469" s="361"/>
      <c r="BR469" s="361"/>
      <c r="BS469" s="361"/>
      <c r="BT469" s="361"/>
      <c r="BU469" s="361"/>
      <c r="BV469" s="361"/>
      <c r="BW469" s="361"/>
      <c r="BX469" s="361"/>
      <c r="BY469" s="361"/>
      <c r="BZ469" s="361"/>
      <c r="CA469" s="361"/>
      <c r="CB469" s="362"/>
      <c r="CC469" s="113"/>
    </row>
    <row r="470" spans="15:81" ht="15.6" x14ac:dyDescent="0.3">
      <c r="O470" s="110"/>
      <c r="P470" s="111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10"/>
      <c r="AF470" s="110"/>
      <c r="AG470" s="363"/>
      <c r="AH470" s="364"/>
      <c r="AI470" s="364"/>
      <c r="AJ470" s="364"/>
      <c r="AK470" s="364"/>
      <c r="AL470" s="364"/>
      <c r="AM470" s="364"/>
      <c r="AN470" s="364"/>
      <c r="AO470" s="364"/>
      <c r="AP470" s="364"/>
      <c r="AQ470" s="364"/>
      <c r="AR470" s="364"/>
      <c r="AS470" s="364"/>
      <c r="AT470" s="365"/>
      <c r="AU470" s="110"/>
      <c r="AV470" s="110"/>
      <c r="AW470" s="112"/>
      <c r="AX470" s="111"/>
      <c r="AY470" s="363"/>
      <c r="AZ470" s="364"/>
      <c r="BA470" s="364"/>
      <c r="BB470" s="364"/>
      <c r="BC470" s="364"/>
      <c r="BD470" s="364"/>
      <c r="BE470" s="364"/>
      <c r="BF470" s="364"/>
      <c r="BG470" s="364"/>
      <c r="BH470" s="364"/>
      <c r="BI470" s="364"/>
      <c r="BJ470" s="364"/>
      <c r="BK470" s="364"/>
      <c r="BL470" s="365"/>
      <c r="BM470" s="111"/>
      <c r="BN470" s="113"/>
      <c r="BO470" s="363"/>
      <c r="BP470" s="364"/>
      <c r="BQ470" s="364"/>
      <c r="BR470" s="364"/>
      <c r="BS470" s="364"/>
      <c r="BT470" s="364"/>
      <c r="BU470" s="364"/>
      <c r="BV470" s="364"/>
      <c r="BW470" s="364"/>
      <c r="BX470" s="364"/>
      <c r="BY470" s="364"/>
      <c r="BZ470" s="364"/>
      <c r="CA470" s="364"/>
      <c r="CB470" s="365"/>
      <c r="CC470" s="113"/>
    </row>
    <row r="471" spans="15:81" ht="15.6" x14ac:dyDescent="0.3">
      <c r="O471" s="110"/>
      <c r="P471" s="111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10"/>
      <c r="AF471" s="110"/>
      <c r="AG471" s="363"/>
      <c r="AH471" s="364"/>
      <c r="AI471" s="364"/>
      <c r="AJ471" s="364"/>
      <c r="AK471" s="364"/>
      <c r="AL471" s="364"/>
      <c r="AM471" s="364"/>
      <c r="AN471" s="364"/>
      <c r="AO471" s="364"/>
      <c r="AP471" s="364"/>
      <c r="AQ471" s="364"/>
      <c r="AR471" s="364"/>
      <c r="AS471" s="364"/>
      <c r="AT471" s="365"/>
      <c r="AU471" s="110"/>
      <c r="AV471" s="110"/>
      <c r="AW471" s="112"/>
      <c r="AX471" s="111"/>
      <c r="AY471" s="363"/>
      <c r="AZ471" s="364"/>
      <c r="BA471" s="364"/>
      <c r="BB471" s="364"/>
      <c r="BC471" s="364"/>
      <c r="BD471" s="364"/>
      <c r="BE471" s="364"/>
      <c r="BF471" s="364"/>
      <c r="BG471" s="364"/>
      <c r="BH471" s="364"/>
      <c r="BI471" s="364"/>
      <c r="BJ471" s="364"/>
      <c r="BK471" s="364"/>
      <c r="BL471" s="365"/>
      <c r="BM471" s="111"/>
      <c r="BN471" s="113"/>
      <c r="BO471" s="363"/>
      <c r="BP471" s="364"/>
      <c r="BQ471" s="364"/>
      <c r="BR471" s="364"/>
      <c r="BS471" s="364"/>
      <c r="BT471" s="364"/>
      <c r="BU471" s="364"/>
      <c r="BV471" s="364"/>
      <c r="BW471" s="364"/>
      <c r="BX471" s="364"/>
      <c r="BY471" s="364"/>
      <c r="BZ471" s="364"/>
      <c r="CA471" s="364"/>
      <c r="CB471" s="365"/>
      <c r="CC471" s="113"/>
    </row>
    <row r="472" spans="15:81" ht="15.6" x14ac:dyDescent="0.3">
      <c r="O472" s="110"/>
      <c r="P472" s="111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10"/>
      <c r="AF472" s="110"/>
      <c r="AG472" s="366"/>
      <c r="AH472" s="367"/>
      <c r="AI472" s="367"/>
      <c r="AJ472" s="367"/>
      <c r="AK472" s="367"/>
      <c r="AL472" s="367"/>
      <c r="AM472" s="367"/>
      <c r="AN472" s="367"/>
      <c r="AO472" s="367"/>
      <c r="AP472" s="367"/>
      <c r="AQ472" s="367"/>
      <c r="AR472" s="367"/>
      <c r="AS472" s="367"/>
      <c r="AT472" s="368"/>
      <c r="AU472" s="110"/>
      <c r="AV472" s="110"/>
      <c r="AW472" s="112"/>
      <c r="AX472" s="111"/>
      <c r="AY472" s="366"/>
      <c r="AZ472" s="367"/>
      <c r="BA472" s="367"/>
      <c r="BB472" s="367"/>
      <c r="BC472" s="367"/>
      <c r="BD472" s="367"/>
      <c r="BE472" s="367"/>
      <c r="BF472" s="367"/>
      <c r="BG472" s="367"/>
      <c r="BH472" s="367"/>
      <c r="BI472" s="367"/>
      <c r="BJ472" s="367"/>
      <c r="BK472" s="367"/>
      <c r="BL472" s="368"/>
      <c r="BM472" s="111"/>
      <c r="BN472" s="113"/>
      <c r="BO472" s="366"/>
      <c r="BP472" s="367"/>
      <c r="BQ472" s="367"/>
      <c r="BR472" s="367"/>
      <c r="BS472" s="367"/>
      <c r="BT472" s="367"/>
      <c r="BU472" s="367"/>
      <c r="BV472" s="367"/>
      <c r="BW472" s="367"/>
      <c r="BX472" s="367"/>
      <c r="BY472" s="367"/>
      <c r="BZ472" s="367"/>
      <c r="CA472" s="367"/>
      <c r="CB472" s="368"/>
      <c r="CC472" s="113"/>
    </row>
    <row r="473" spans="15:81" x14ac:dyDescent="0.3">
      <c r="O473" s="99"/>
      <c r="P473" s="98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98"/>
      <c r="AG473" s="114"/>
      <c r="AH473" s="114"/>
      <c r="AI473" s="114"/>
      <c r="AJ473" s="114"/>
      <c r="AK473" s="114"/>
      <c r="AL473" s="115"/>
      <c r="AM473" s="116"/>
      <c r="AN473" s="116"/>
      <c r="AO473" s="116"/>
      <c r="AP473" s="116"/>
      <c r="AQ473" s="117"/>
      <c r="AR473" s="117"/>
      <c r="AS473" s="117"/>
      <c r="AT473" s="117"/>
      <c r="AU473" s="117"/>
      <c r="AV473" s="117"/>
      <c r="AW473" s="118"/>
      <c r="AX473" s="116"/>
      <c r="AY473" s="114"/>
      <c r="AZ473" s="114"/>
      <c r="BA473" s="114"/>
      <c r="BB473" s="114"/>
      <c r="BC473" s="114"/>
      <c r="BD473" s="115"/>
      <c r="BE473" s="116"/>
      <c r="BF473" s="116"/>
      <c r="BG473" s="116"/>
      <c r="BH473" s="116"/>
      <c r="BI473" s="116"/>
      <c r="BJ473" s="116"/>
      <c r="BK473" s="116"/>
      <c r="BL473" s="116"/>
      <c r="BM473" s="98"/>
      <c r="BN473" s="107"/>
      <c r="BO473" s="114"/>
      <c r="BP473" s="114"/>
      <c r="BQ473" s="114"/>
      <c r="BR473" s="114"/>
      <c r="BS473" s="114"/>
      <c r="BT473" s="115"/>
      <c r="BU473" s="116"/>
      <c r="BV473" s="116"/>
      <c r="BW473" s="116"/>
      <c r="BX473" s="116"/>
      <c r="BY473" s="116"/>
      <c r="BZ473" s="116"/>
      <c r="CA473" s="116"/>
      <c r="CB473" s="116"/>
      <c r="CC473" s="107"/>
    </row>
    <row r="474" spans="15:81" x14ac:dyDescent="0.3">
      <c r="O474" s="99"/>
      <c r="P474" s="98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98"/>
      <c r="AG474" s="125"/>
      <c r="AH474" s="117"/>
      <c r="AI474" s="117"/>
      <c r="AJ474" s="117"/>
      <c r="AK474" s="117"/>
      <c r="AL474" s="117"/>
      <c r="AM474" s="117"/>
      <c r="AN474" s="117"/>
      <c r="AO474" s="117"/>
      <c r="AP474" s="117"/>
      <c r="AQ474" s="117"/>
      <c r="AR474" s="117"/>
      <c r="AS474" s="117"/>
      <c r="AT474" s="117"/>
      <c r="AU474" s="117"/>
      <c r="AV474" s="117"/>
      <c r="AW474" s="118"/>
      <c r="AX474" s="116"/>
      <c r="AY474" s="118"/>
      <c r="AZ474" s="116"/>
      <c r="BA474" s="116"/>
      <c r="BB474" s="116"/>
      <c r="BC474" s="116"/>
      <c r="BD474" s="116"/>
      <c r="BE474" s="116"/>
      <c r="BF474" s="116"/>
      <c r="BG474" s="116"/>
      <c r="BH474" s="116"/>
      <c r="BI474" s="116"/>
      <c r="BJ474" s="116"/>
      <c r="BK474" s="116"/>
      <c r="BL474" s="116"/>
      <c r="BM474" s="98"/>
      <c r="BN474" s="107"/>
      <c r="BO474" s="118"/>
      <c r="BP474" s="116"/>
      <c r="BQ474" s="116"/>
      <c r="BR474" s="116"/>
      <c r="BS474" s="116"/>
      <c r="BT474" s="116"/>
      <c r="BU474" s="116"/>
      <c r="BV474" s="116"/>
      <c r="BW474" s="116"/>
      <c r="BX474" s="116"/>
      <c r="BY474" s="116"/>
      <c r="BZ474" s="116"/>
      <c r="CA474" s="116"/>
      <c r="CB474" s="116"/>
      <c r="CC474" s="107"/>
    </row>
    <row r="475" spans="15:81" ht="14.4" customHeight="1" x14ac:dyDescent="0.3">
      <c r="O475" s="99"/>
      <c r="P475" s="98"/>
      <c r="Q475" s="117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17"/>
      <c r="AF475" s="98"/>
      <c r="AG475" s="118"/>
      <c r="AH475" s="333" t="s">
        <v>350</v>
      </c>
      <c r="AI475" s="334"/>
      <c r="AJ475" s="334"/>
      <c r="AK475" s="334"/>
      <c r="AL475" s="334"/>
      <c r="AM475" s="334"/>
      <c r="AN475" s="334"/>
      <c r="AO475" s="334"/>
      <c r="AP475" s="334"/>
      <c r="AQ475" s="334"/>
      <c r="AR475" s="334"/>
      <c r="AS475" s="334"/>
      <c r="AT475" s="335"/>
      <c r="AU475" s="117"/>
      <c r="AV475" s="117"/>
      <c r="AW475" s="118"/>
      <c r="AX475" s="116"/>
      <c r="AY475" s="118"/>
      <c r="AZ475" s="333" t="s">
        <v>354</v>
      </c>
      <c r="BA475" s="334"/>
      <c r="BB475" s="334"/>
      <c r="BC475" s="334"/>
      <c r="BD475" s="334"/>
      <c r="BE475" s="334"/>
      <c r="BF475" s="334"/>
      <c r="BG475" s="334"/>
      <c r="BH475" s="334"/>
      <c r="BI475" s="334"/>
      <c r="BJ475" s="334"/>
      <c r="BK475" s="334"/>
      <c r="BL475" s="335"/>
      <c r="BM475" s="155"/>
      <c r="BN475" s="107"/>
      <c r="BO475" s="118"/>
      <c r="BP475" s="333" t="s">
        <v>357</v>
      </c>
      <c r="BQ475" s="334"/>
      <c r="BR475" s="334"/>
      <c r="BS475" s="334"/>
      <c r="BT475" s="334"/>
      <c r="BU475" s="334"/>
      <c r="BV475" s="334"/>
      <c r="BW475" s="334"/>
      <c r="BX475" s="334"/>
      <c r="BY475" s="334"/>
      <c r="BZ475" s="334"/>
      <c r="CA475" s="334"/>
      <c r="CB475" s="335"/>
      <c r="CC475" s="107"/>
    </row>
    <row r="476" spans="15:81" x14ac:dyDescent="0.3">
      <c r="O476" s="99"/>
      <c r="P476" s="98"/>
      <c r="Q476" s="117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17"/>
      <c r="AF476" s="98"/>
      <c r="AG476" s="120"/>
      <c r="AH476" s="336"/>
      <c r="AI476" s="337"/>
      <c r="AJ476" s="337"/>
      <c r="AK476" s="337"/>
      <c r="AL476" s="337"/>
      <c r="AM476" s="337"/>
      <c r="AN476" s="337"/>
      <c r="AO476" s="337"/>
      <c r="AP476" s="337"/>
      <c r="AQ476" s="337"/>
      <c r="AR476" s="337"/>
      <c r="AS476" s="337"/>
      <c r="AT476" s="338"/>
      <c r="AU476" s="117"/>
      <c r="AV476" s="117"/>
      <c r="AW476" s="118"/>
      <c r="AX476" s="116"/>
      <c r="AY476" s="120"/>
      <c r="AZ476" s="336"/>
      <c r="BA476" s="337"/>
      <c r="BB476" s="337"/>
      <c r="BC476" s="337"/>
      <c r="BD476" s="337"/>
      <c r="BE476" s="337"/>
      <c r="BF476" s="337"/>
      <c r="BG476" s="337"/>
      <c r="BH476" s="337"/>
      <c r="BI476" s="337"/>
      <c r="BJ476" s="337"/>
      <c r="BK476" s="337"/>
      <c r="BL476" s="338"/>
      <c r="BM476" s="155"/>
      <c r="BN476" s="107"/>
      <c r="BO476" s="120"/>
      <c r="BP476" s="336"/>
      <c r="BQ476" s="337"/>
      <c r="BR476" s="337"/>
      <c r="BS476" s="337"/>
      <c r="BT476" s="337"/>
      <c r="BU476" s="337"/>
      <c r="BV476" s="337"/>
      <c r="BW476" s="337"/>
      <c r="BX476" s="337"/>
      <c r="BY476" s="337"/>
      <c r="BZ476" s="337"/>
      <c r="CA476" s="337"/>
      <c r="CB476" s="338"/>
      <c r="CC476" s="107"/>
    </row>
    <row r="477" spans="15:81" x14ac:dyDescent="0.3">
      <c r="O477" s="99"/>
      <c r="P477" s="98"/>
      <c r="Q477" s="117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17"/>
      <c r="AF477" s="98"/>
      <c r="AG477" s="118"/>
      <c r="AH477" s="336"/>
      <c r="AI477" s="337"/>
      <c r="AJ477" s="337"/>
      <c r="AK477" s="337"/>
      <c r="AL477" s="337"/>
      <c r="AM477" s="337"/>
      <c r="AN477" s="337"/>
      <c r="AO477" s="337"/>
      <c r="AP477" s="337"/>
      <c r="AQ477" s="337"/>
      <c r="AR477" s="337"/>
      <c r="AS477" s="337"/>
      <c r="AT477" s="338"/>
      <c r="AU477" s="117"/>
      <c r="AV477" s="117"/>
      <c r="AW477" s="118"/>
      <c r="AX477" s="116"/>
      <c r="AY477" s="118"/>
      <c r="AZ477" s="336"/>
      <c r="BA477" s="337"/>
      <c r="BB477" s="337"/>
      <c r="BC477" s="337"/>
      <c r="BD477" s="337"/>
      <c r="BE477" s="337"/>
      <c r="BF477" s="337"/>
      <c r="BG477" s="337"/>
      <c r="BH477" s="337"/>
      <c r="BI477" s="337"/>
      <c r="BJ477" s="337"/>
      <c r="BK477" s="337"/>
      <c r="BL477" s="338"/>
      <c r="BM477" s="155"/>
      <c r="BN477" s="107"/>
      <c r="BO477" s="125"/>
      <c r="BP477" s="336"/>
      <c r="BQ477" s="337"/>
      <c r="BR477" s="337"/>
      <c r="BS477" s="337"/>
      <c r="BT477" s="337"/>
      <c r="BU477" s="337"/>
      <c r="BV477" s="337"/>
      <c r="BW477" s="337"/>
      <c r="BX477" s="337"/>
      <c r="BY477" s="337"/>
      <c r="BZ477" s="337"/>
      <c r="CA477" s="337"/>
      <c r="CB477" s="338"/>
      <c r="CC477" s="107"/>
    </row>
    <row r="478" spans="15:81" x14ac:dyDescent="0.3">
      <c r="O478" s="99"/>
      <c r="P478" s="98"/>
      <c r="Q478" s="117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17"/>
      <c r="AF478" s="98"/>
      <c r="AG478" s="118"/>
      <c r="AH478" s="339"/>
      <c r="AI478" s="340"/>
      <c r="AJ478" s="340"/>
      <c r="AK478" s="340"/>
      <c r="AL478" s="340"/>
      <c r="AM478" s="340"/>
      <c r="AN478" s="340"/>
      <c r="AO478" s="340"/>
      <c r="AP478" s="340"/>
      <c r="AQ478" s="340"/>
      <c r="AR478" s="340"/>
      <c r="AS478" s="340"/>
      <c r="AT478" s="341"/>
      <c r="AU478" s="117"/>
      <c r="AV478" s="117"/>
      <c r="AW478" s="118"/>
      <c r="AX478" s="116"/>
      <c r="AY478" s="118"/>
      <c r="AZ478" s="339"/>
      <c r="BA478" s="340"/>
      <c r="BB478" s="340"/>
      <c r="BC478" s="340"/>
      <c r="BD478" s="340"/>
      <c r="BE478" s="340"/>
      <c r="BF478" s="340"/>
      <c r="BG478" s="340"/>
      <c r="BH478" s="340"/>
      <c r="BI478" s="340"/>
      <c r="BJ478" s="340"/>
      <c r="BK478" s="340"/>
      <c r="BL478" s="341"/>
      <c r="BM478" s="155"/>
      <c r="BN478" s="107"/>
      <c r="BO478" s="118"/>
      <c r="BP478" s="339"/>
      <c r="BQ478" s="340"/>
      <c r="BR478" s="340"/>
      <c r="BS478" s="340"/>
      <c r="BT478" s="340"/>
      <c r="BU478" s="340"/>
      <c r="BV478" s="340"/>
      <c r="BW478" s="340"/>
      <c r="BX478" s="340"/>
      <c r="BY478" s="340"/>
      <c r="BZ478" s="340"/>
      <c r="CA478" s="340"/>
      <c r="CB478" s="341"/>
      <c r="CC478" s="107"/>
    </row>
    <row r="479" spans="15:81" x14ac:dyDescent="0.3">
      <c r="O479" s="99"/>
      <c r="P479" s="98"/>
      <c r="Q479" s="117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17"/>
      <c r="AD479" s="117"/>
      <c r="AE479" s="117"/>
      <c r="AF479" s="98"/>
      <c r="AG479" s="118"/>
      <c r="AH479" s="123"/>
      <c r="AI479" s="123"/>
      <c r="AJ479" s="123"/>
      <c r="AK479" s="123"/>
      <c r="AL479" s="123"/>
      <c r="AM479" s="123"/>
      <c r="AN479" s="123"/>
      <c r="AO479" s="123"/>
      <c r="AP479" s="123"/>
      <c r="AQ479" s="123"/>
      <c r="AR479" s="123"/>
      <c r="AS479" s="117"/>
      <c r="AT479" s="117"/>
      <c r="AU479" s="117"/>
      <c r="AV479" s="117"/>
      <c r="AW479" s="118"/>
      <c r="AX479" s="116"/>
      <c r="AY479" s="118"/>
      <c r="AZ479" s="122"/>
      <c r="BA479" s="122"/>
      <c r="BB479" s="122"/>
      <c r="BC479" s="122"/>
      <c r="BD479" s="122"/>
      <c r="BE479" s="122"/>
      <c r="BF479" s="122"/>
      <c r="BG479" s="122"/>
      <c r="BH479" s="122"/>
      <c r="BI479" s="122"/>
      <c r="BJ479" s="122"/>
      <c r="BK479" s="116"/>
      <c r="BL479" s="116"/>
      <c r="BM479" s="98"/>
      <c r="BN479" s="107"/>
      <c r="BO479" s="118"/>
      <c r="BP479" s="369"/>
      <c r="BQ479" s="369"/>
      <c r="BR479" s="369"/>
      <c r="BS479" s="369"/>
      <c r="BT479" s="369"/>
      <c r="BU479" s="369"/>
      <c r="BV479" s="369"/>
      <c r="BW479" s="369"/>
      <c r="BX479" s="369"/>
      <c r="BY479" s="369"/>
      <c r="BZ479" s="369"/>
      <c r="CA479" s="116"/>
      <c r="CB479" s="116"/>
      <c r="CC479" s="107"/>
    </row>
    <row r="480" spans="15:81" ht="14.4" customHeight="1" x14ac:dyDescent="0.3">
      <c r="O480" s="99"/>
      <c r="P480" s="98"/>
      <c r="Q480" s="117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17"/>
      <c r="AF480" s="98"/>
      <c r="AG480" s="118"/>
      <c r="AH480" s="333" t="s">
        <v>351</v>
      </c>
      <c r="AI480" s="334"/>
      <c r="AJ480" s="334"/>
      <c r="AK480" s="334"/>
      <c r="AL480" s="334"/>
      <c r="AM480" s="334"/>
      <c r="AN480" s="334"/>
      <c r="AO480" s="334"/>
      <c r="AP480" s="334"/>
      <c r="AQ480" s="334"/>
      <c r="AR480" s="334"/>
      <c r="AS480" s="334"/>
      <c r="AT480" s="335"/>
      <c r="AU480" s="117"/>
      <c r="AV480" s="117"/>
      <c r="AW480" s="118"/>
      <c r="AX480" s="116"/>
      <c r="AY480" s="118"/>
      <c r="AZ480" s="333" t="s">
        <v>355</v>
      </c>
      <c r="BA480" s="334"/>
      <c r="BB480" s="334"/>
      <c r="BC480" s="334"/>
      <c r="BD480" s="334"/>
      <c r="BE480" s="334"/>
      <c r="BF480" s="334"/>
      <c r="BG480" s="334"/>
      <c r="BH480" s="334"/>
      <c r="BI480" s="334"/>
      <c r="BJ480" s="334"/>
      <c r="BK480" s="334"/>
      <c r="BL480" s="335"/>
      <c r="BM480" s="98"/>
      <c r="BN480" s="107"/>
      <c r="BO480" s="118"/>
      <c r="BP480" s="333" t="s">
        <v>358</v>
      </c>
      <c r="BQ480" s="334"/>
      <c r="BR480" s="334"/>
      <c r="BS480" s="334"/>
      <c r="BT480" s="334"/>
      <c r="BU480" s="334"/>
      <c r="BV480" s="334"/>
      <c r="BW480" s="334"/>
      <c r="BX480" s="334"/>
      <c r="BY480" s="334"/>
      <c r="BZ480" s="334"/>
      <c r="CA480" s="334"/>
      <c r="CB480" s="335"/>
      <c r="CC480" s="107"/>
    </row>
    <row r="481" spans="15:81" x14ac:dyDescent="0.3">
      <c r="O481" s="99"/>
      <c r="P481" s="98"/>
      <c r="Q481" s="117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17"/>
      <c r="AF481" s="98"/>
      <c r="AG481" s="120"/>
      <c r="AH481" s="336"/>
      <c r="AI481" s="337"/>
      <c r="AJ481" s="337"/>
      <c r="AK481" s="337"/>
      <c r="AL481" s="337"/>
      <c r="AM481" s="337"/>
      <c r="AN481" s="337"/>
      <c r="AO481" s="337"/>
      <c r="AP481" s="337"/>
      <c r="AQ481" s="337"/>
      <c r="AR481" s="337"/>
      <c r="AS481" s="337"/>
      <c r="AT481" s="338"/>
      <c r="AU481" s="117"/>
      <c r="AV481" s="117"/>
      <c r="AW481" s="118"/>
      <c r="AX481" s="116"/>
      <c r="AY481" s="120"/>
      <c r="AZ481" s="336"/>
      <c r="BA481" s="337"/>
      <c r="BB481" s="337"/>
      <c r="BC481" s="337"/>
      <c r="BD481" s="337"/>
      <c r="BE481" s="337"/>
      <c r="BF481" s="337"/>
      <c r="BG481" s="337"/>
      <c r="BH481" s="337"/>
      <c r="BI481" s="337"/>
      <c r="BJ481" s="337"/>
      <c r="BK481" s="337"/>
      <c r="BL481" s="338"/>
      <c r="BM481" s="98"/>
      <c r="BN481" s="107"/>
      <c r="BO481" s="120"/>
      <c r="BP481" s="336"/>
      <c r="BQ481" s="337"/>
      <c r="BR481" s="337"/>
      <c r="BS481" s="337"/>
      <c r="BT481" s="337"/>
      <c r="BU481" s="337"/>
      <c r="BV481" s="337"/>
      <c r="BW481" s="337"/>
      <c r="BX481" s="337"/>
      <c r="BY481" s="337"/>
      <c r="BZ481" s="337"/>
      <c r="CA481" s="337"/>
      <c r="CB481" s="338"/>
      <c r="CC481" s="107"/>
    </row>
    <row r="482" spans="15:81" x14ac:dyDescent="0.3">
      <c r="O482" s="99"/>
      <c r="P482" s="98"/>
      <c r="Q482" s="117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17"/>
      <c r="AF482" s="98"/>
      <c r="AG482" s="125"/>
      <c r="AH482" s="336"/>
      <c r="AI482" s="337"/>
      <c r="AJ482" s="337"/>
      <c r="AK482" s="337"/>
      <c r="AL482" s="337"/>
      <c r="AM482" s="337"/>
      <c r="AN482" s="337"/>
      <c r="AO482" s="337"/>
      <c r="AP482" s="337"/>
      <c r="AQ482" s="337"/>
      <c r="AR482" s="337"/>
      <c r="AS482" s="337"/>
      <c r="AT482" s="338"/>
      <c r="AU482" s="117"/>
      <c r="AV482" s="117"/>
      <c r="AW482" s="118"/>
      <c r="AX482" s="117"/>
      <c r="AY482" s="125"/>
      <c r="AZ482" s="336"/>
      <c r="BA482" s="337"/>
      <c r="BB482" s="337"/>
      <c r="BC482" s="337"/>
      <c r="BD482" s="337"/>
      <c r="BE482" s="337"/>
      <c r="BF482" s="337"/>
      <c r="BG482" s="337"/>
      <c r="BH482" s="337"/>
      <c r="BI482" s="337"/>
      <c r="BJ482" s="337"/>
      <c r="BK482" s="337"/>
      <c r="BL482" s="338"/>
      <c r="BM482" s="98"/>
      <c r="BN482" s="107"/>
      <c r="BO482" s="117"/>
      <c r="BP482" s="336"/>
      <c r="BQ482" s="337"/>
      <c r="BR482" s="337"/>
      <c r="BS482" s="337"/>
      <c r="BT482" s="337"/>
      <c r="BU482" s="337"/>
      <c r="BV482" s="337"/>
      <c r="BW482" s="337"/>
      <c r="BX482" s="337"/>
      <c r="BY482" s="337"/>
      <c r="BZ482" s="337"/>
      <c r="CA482" s="337"/>
      <c r="CB482" s="338"/>
      <c r="CC482" s="107"/>
    </row>
    <row r="483" spans="15:81" x14ac:dyDescent="0.3">
      <c r="O483" s="99"/>
      <c r="P483" s="98"/>
      <c r="Q483" s="117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17"/>
      <c r="AF483" s="98"/>
      <c r="AG483" s="118"/>
      <c r="AH483" s="339"/>
      <c r="AI483" s="340"/>
      <c r="AJ483" s="340"/>
      <c r="AK483" s="340"/>
      <c r="AL483" s="340"/>
      <c r="AM483" s="340"/>
      <c r="AN483" s="340"/>
      <c r="AO483" s="340"/>
      <c r="AP483" s="340"/>
      <c r="AQ483" s="340"/>
      <c r="AR483" s="340"/>
      <c r="AS483" s="340"/>
      <c r="AT483" s="341"/>
      <c r="AU483" s="117"/>
      <c r="AV483" s="117"/>
      <c r="AW483" s="118"/>
      <c r="AX483" s="117"/>
      <c r="AY483" s="118"/>
      <c r="AZ483" s="339"/>
      <c r="BA483" s="340"/>
      <c r="BB483" s="340"/>
      <c r="BC483" s="340"/>
      <c r="BD483" s="340"/>
      <c r="BE483" s="340"/>
      <c r="BF483" s="340"/>
      <c r="BG483" s="340"/>
      <c r="BH483" s="340"/>
      <c r="BI483" s="340"/>
      <c r="BJ483" s="340"/>
      <c r="BK483" s="340"/>
      <c r="BL483" s="341"/>
      <c r="BM483" s="98"/>
      <c r="BN483" s="107"/>
      <c r="BO483" s="117"/>
      <c r="BP483" s="339"/>
      <c r="BQ483" s="340"/>
      <c r="BR483" s="340"/>
      <c r="BS483" s="340"/>
      <c r="BT483" s="340"/>
      <c r="BU483" s="340"/>
      <c r="BV483" s="340"/>
      <c r="BW483" s="340"/>
      <c r="BX483" s="340"/>
      <c r="BY483" s="340"/>
      <c r="BZ483" s="340"/>
      <c r="CA483" s="340"/>
      <c r="CB483" s="341"/>
      <c r="CC483" s="107"/>
    </row>
    <row r="484" spans="15:81" x14ac:dyDescent="0.3">
      <c r="O484" s="99"/>
      <c r="P484" s="98"/>
      <c r="Q484" s="117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17"/>
      <c r="AD484" s="117"/>
      <c r="AE484" s="117"/>
      <c r="AF484" s="98"/>
      <c r="AG484" s="118"/>
      <c r="AH484" s="123"/>
      <c r="AI484" s="123"/>
      <c r="AJ484" s="123"/>
      <c r="AK484" s="123"/>
      <c r="AL484" s="123"/>
      <c r="AM484" s="123"/>
      <c r="AN484" s="123"/>
      <c r="AO484" s="123"/>
      <c r="AP484" s="123"/>
      <c r="AQ484" s="123"/>
      <c r="AR484" s="123"/>
      <c r="AS484" s="117"/>
      <c r="AT484" s="117"/>
      <c r="AU484" s="117"/>
      <c r="AV484" s="117"/>
      <c r="AW484" s="118"/>
      <c r="AX484" s="117"/>
      <c r="AY484" s="118"/>
      <c r="AZ484" s="122"/>
      <c r="BA484" s="122"/>
      <c r="BB484" s="122"/>
      <c r="BC484" s="122"/>
      <c r="BD484" s="122"/>
      <c r="BE484" s="122"/>
      <c r="BF484" s="122"/>
      <c r="BG484" s="122"/>
      <c r="BH484" s="122"/>
      <c r="BI484" s="122"/>
      <c r="BJ484" s="122"/>
      <c r="BK484" s="116"/>
      <c r="BL484" s="116"/>
      <c r="BM484" s="98"/>
      <c r="BN484" s="107"/>
      <c r="BO484" s="117"/>
      <c r="BP484" s="369"/>
      <c r="BQ484" s="369"/>
      <c r="BR484" s="369"/>
      <c r="BS484" s="369"/>
      <c r="BT484" s="369"/>
      <c r="BU484" s="369"/>
      <c r="BV484" s="369"/>
      <c r="BW484" s="369"/>
      <c r="BX484" s="369"/>
      <c r="BY484" s="369"/>
      <c r="BZ484" s="369"/>
      <c r="CA484" s="116"/>
      <c r="CB484" s="116"/>
      <c r="CC484" s="107"/>
    </row>
    <row r="485" spans="15:81" ht="14.4" customHeight="1" x14ac:dyDescent="0.3">
      <c r="O485" s="99"/>
      <c r="P485" s="98"/>
      <c r="Q485" s="117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17"/>
      <c r="AF485" s="98"/>
      <c r="AG485" s="118"/>
      <c r="AH485" s="333" t="s">
        <v>352</v>
      </c>
      <c r="AI485" s="334"/>
      <c r="AJ485" s="334"/>
      <c r="AK485" s="334"/>
      <c r="AL485" s="334"/>
      <c r="AM485" s="334"/>
      <c r="AN485" s="334"/>
      <c r="AO485" s="334"/>
      <c r="AP485" s="334"/>
      <c r="AQ485" s="334"/>
      <c r="AR485" s="334"/>
      <c r="AS485" s="334"/>
      <c r="AT485" s="335"/>
      <c r="AU485" s="117"/>
      <c r="AV485" s="117"/>
      <c r="AW485" s="118"/>
      <c r="AX485" s="116"/>
      <c r="AY485" s="118"/>
      <c r="AZ485" s="333" t="s">
        <v>356</v>
      </c>
      <c r="BA485" s="334"/>
      <c r="BB485" s="334"/>
      <c r="BC485" s="334"/>
      <c r="BD485" s="334"/>
      <c r="BE485" s="334"/>
      <c r="BF485" s="334"/>
      <c r="BG485" s="334"/>
      <c r="BH485" s="334"/>
      <c r="BI485" s="334"/>
      <c r="BJ485" s="334"/>
      <c r="BK485" s="334"/>
      <c r="BL485" s="335"/>
      <c r="BM485" s="98"/>
      <c r="BN485" s="107"/>
      <c r="BO485" s="117"/>
      <c r="BP485" s="153"/>
      <c r="BQ485" s="153"/>
      <c r="BR485" s="153"/>
      <c r="BS485" s="153"/>
      <c r="BT485" s="153"/>
      <c r="BU485" s="153"/>
      <c r="BV485" s="153"/>
      <c r="BW485" s="153"/>
      <c r="BX485" s="153"/>
      <c r="BY485" s="153"/>
      <c r="BZ485" s="153"/>
      <c r="CA485" s="153"/>
      <c r="CB485" s="153"/>
      <c r="CC485" s="107"/>
    </row>
    <row r="486" spans="15:81" x14ac:dyDescent="0.3">
      <c r="O486" s="99"/>
      <c r="P486" s="99"/>
      <c r="Q486" s="117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17"/>
      <c r="AF486" s="99"/>
      <c r="AG486" s="120"/>
      <c r="AH486" s="336"/>
      <c r="AI486" s="337"/>
      <c r="AJ486" s="337"/>
      <c r="AK486" s="337"/>
      <c r="AL486" s="337"/>
      <c r="AM486" s="337"/>
      <c r="AN486" s="337"/>
      <c r="AO486" s="337"/>
      <c r="AP486" s="337"/>
      <c r="AQ486" s="337"/>
      <c r="AR486" s="337"/>
      <c r="AS486" s="337"/>
      <c r="AT486" s="338"/>
      <c r="AU486" s="117"/>
      <c r="AV486" s="117"/>
      <c r="AW486" s="118"/>
      <c r="AX486" s="130"/>
      <c r="AY486" s="120"/>
      <c r="AZ486" s="336"/>
      <c r="BA486" s="337"/>
      <c r="BB486" s="337"/>
      <c r="BC486" s="337"/>
      <c r="BD486" s="337"/>
      <c r="BE486" s="337"/>
      <c r="BF486" s="337"/>
      <c r="BG486" s="337"/>
      <c r="BH486" s="337"/>
      <c r="BI486" s="337"/>
      <c r="BJ486" s="337"/>
      <c r="BK486" s="337"/>
      <c r="BL486" s="338"/>
      <c r="BM486" s="98"/>
      <c r="BN486" s="107"/>
      <c r="BO486" s="117"/>
      <c r="BP486" s="153"/>
      <c r="BQ486" s="153"/>
      <c r="BR486" s="153"/>
      <c r="BS486" s="153"/>
      <c r="BT486" s="153"/>
      <c r="BU486" s="153"/>
      <c r="BV486" s="153"/>
      <c r="BW486" s="153"/>
      <c r="BX486" s="153"/>
      <c r="BY486" s="153"/>
      <c r="BZ486" s="153"/>
      <c r="CA486" s="153"/>
      <c r="CB486" s="153"/>
      <c r="CC486" s="107"/>
    </row>
    <row r="487" spans="15:81" x14ac:dyDescent="0.3">
      <c r="O487" s="99"/>
      <c r="P487" s="117"/>
      <c r="Q487" s="117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17"/>
      <c r="AF487" s="117"/>
      <c r="AG487" s="118"/>
      <c r="AH487" s="336"/>
      <c r="AI487" s="337"/>
      <c r="AJ487" s="337"/>
      <c r="AK487" s="337"/>
      <c r="AL487" s="337"/>
      <c r="AM487" s="337"/>
      <c r="AN487" s="337"/>
      <c r="AO487" s="337"/>
      <c r="AP487" s="337"/>
      <c r="AQ487" s="337"/>
      <c r="AR487" s="337"/>
      <c r="AS487" s="337"/>
      <c r="AT487" s="338"/>
      <c r="AU487" s="117"/>
      <c r="AV487" s="117"/>
      <c r="AW487" s="118"/>
      <c r="AX487" s="117"/>
      <c r="AY487" s="117"/>
      <c r="AZ487" s="336"/>
      <c r="BA487" s="337"/>
      <c r="BB487" s="337"/>
      <c r="BC487" s="337"/>
      <c r="BD487" s="337"/>
      <c r="BE487" s="337"/>
      <c r="BF487" s="337"/>
      <c r="BG487" s="337"/>
      <c r="BH487" s="337"/>
      <c r="BI487" s="337"/>
      <c r="BJ487" s="337"/>
      <c r="BK487" s="337"/>
      <c r="BL487" s="338"/>
      <c r="BM487" s="98"/>
      <c r="BN487" s="137"/>
      <c r="BO487" s="117"/>
      <c r="BP487" s="153"/>
      <c r="BQ487" s="153"/>
      <c r="BR487" s="153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07"/>
    </row>
    <row r="488" spans="15:81" x14ac:dyDescent="0.3">
      <c r="O488" s="99"/>
      <c r="P488" s="117"/>
      <c r="Q488" s="117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17"/>
      <c r="AF488" s="117"/>
      <c r="AG488" s="118"/>
      <c r="AH488" s="339"/>
      <c r="AI488" s="340"/>
      <c r="AJ488" s="340"/>
      <c r="AK488" s="340"/>
      <c r="AL488" s="340"/>
      <c r="AM488" s="340"/>
      <c r="AN488" s="340"/>
      <c r="AO488" s="340"/>
      <c r="AP488" s="340"/>
      <c r="AQ488" s="340"/>
      <c r="AR488" s="340"/>
      <c r="AS488" s="340"/>
      <c r="AT488" s="341"/>
      <c r="AU488" s="117"/>
      <c r="AV488" s="117"/>
      <c r="AW488" s="118"/>
      <c r="AX488" s="117"/>
      <c r="AY488" s="117"/>
      <c r="AZ488" s="339"/>
      <c r="BA488" s="340"/>
      <c r="BB488" s="340"/>
      <c r="BC488" s="340"/>
      <c r="BD488" s="340"/>
      <c r="BE488" s="340"/>
      <c r="BF488" s="340"/>
      <c r="BG488" s="340"/>
      <c r="BH488" s="340"/>
      <c r="BI488" s="340"/>
      <c r="BJ488" s="340"/>
      <c r="BK488" s="340"/>
      <c r="BL488" s="341"/>
      <c r="BM488" s="98"/>
      <c r="BN488" s="137"/>
      <c r="BO488" s="117"/>
      <c r="BP488" s="153"/>
      <c r="BQ488" s="153"/>
      <c r="BR488" s="153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07"/>
    </row>
    <row r="489" spans="15:81" x14ac:dyDescent="0.3">
      <c r="O489" s="99"/>
      <c r="P489" s="99"/>
      <c r="Q489" s="117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17"/>
      <c r="AD489" s="117"/>
      <c r="AE489" s="99"/>
      <c r="AF489" s="99"/>
      <c r="AG489" s="118"/>
      <c r="AH489" s="369"/>
      <c r="AI489" s="369"/>
      <c r="AJ489" s="369"/>
      <c r="AK489" s="369"/>
      <c r="AL489" s="369"/>
      <c r="AM489" s="369"/>
      <c r="AN489" s="369"/>
      <c r="AO489" s="369"/>
      <c r="AP489" s="369"/>
      <c r="AQ489" s="369"/>
      <c r="AR489" s="369"/>
      <c r="AS489" s="116"/>
      <c r="AT489" s="116"/>
      <c r="AU489" s="99"/>
      <c r="AV489" s="99"/>
      <c r="AW489" s="102"/>
      <c r="AX489" s="99"/>
      <c r="AY489" s="117"/>
      <c r="AZ489" s="122"/>
      <c r="BA489" s="122"/>
      <c r="BB489" s="122"/>
      <c r="BC489" s="122"/>
      <c r="BD489" s="122"/>
      <c r="BE489" s="122"/>
      <c r="BF489" s="122"/>
      <c r="BG489" s="122"/>
      <c r="BH489" s="122"/>
      <c r="BI489" s="122"/>
      <c r="BJ489" s="122"/>
      <c r="BK489" s="116"/>
      <c r="BL489" s="116"/>
      <c r="BM489" s="98"/>
      <c r="BN489" s="137"/>
      <c r="BO489" s="107"/>
      <c r="BP489" s="107"/>
      <c r="BQ489" s="107"/>
      <c r="BR489" s="107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07"/>
    </row>
    <row r="490" spans="15:81" x14ac:dyDescent="0.3">
      <c r="O490" s="99"/>
      <c r="P490" s="99"/>
      <c r="Q490" s="117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  <c r="AC490" s="153"/>
      <c r="AD490" s="153"/>
      <c r="AE490" s="98"/>
      <c r="AF490" s="99"/>
      <c r="AG490" s="118"/>
      <c r="AH490" s="333" t="s">
        <v>353</v>
      </c>
      <c r="AI490" s="334"/>
      <c r="AJ490" s="334"/>
      <c r="AK490" s="334"/>
      <c r="AL490" s="334"/>
      <c r="AM490" s="334"/>
      <c r="AN490" s="334"/>
      <c r="AO490" s="334"/>
      <c r="AP490" s="334"/>
      <c r="AQ490" s="334"/>
      <c r="AR490" s="334"/>
      <c r="AS490" s="334"/>
      <c r="AT490" s="335"/>
      <c r="AU490" s="98"/>
      <c r="AV490" s="99"/>
      <c r="AW490" s="102"/>
      <c r="AX490" s="99"/>
      <c r="AY490" s="117"/>
      <c r="AZ490" s="153"/>
      <c r="BA490" s="153"/>
      <c r="BB490" s="153"/>
      <c r="BC490" s="153"/>
      <c r="BD490" s="153"/>
      <c r="BE490" s="153"/>
      <c r="BF490" s="153"/>
      <c r="BG490" s="153"/>
      <c r="BH490" s="153"/>
      <c r="BI490" s="153"/>
      <c r="BJ490" s="153"/>
      <c r="BK490" s="153"/>
      <c r="BL490" s="153"/>
      <c r="BM490" s="98"/>
      <c r="BN490" s="137"/>
      <c r="BO490" s="117"/>
      <c r="BP490" s="153"/>
      <c r="BQ490" s="153"/>
      <c r="BR490" s="153"/>
      <c r="BS490" s="153"/>
      <c r="BT490" s="153"/>
      <c r="BU490" s="153"/>
      <c r="BV490" s="153"/>
      <c r="BW490" s="153"/>
      <c r="BX490" s="153"/>
      <c r="BY490" s="153"/>
      <c r="BZ490" s="153"/>
      <c r="CA490" s="153"/>
      <c r="CB490" s="153"/>
      <c r="CC490" s="107"/>
    </row>
    <row r="491" spans="15:81" x14ac:dyDescent="0.3">
      <c r="O491" s="99"/>
      <c r="P491" s="99"/>
      <c r="Q491" s="117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98"/>
      <c r="AF491" s="99"/>
      <c r="AG491" s="120"/>
      <c r="AH491" s="336"/>
      <c r="AI491" s="337"/>
      <c r="AJ491" s="337"/>
      <c r="AK491" s="337"/>
      <c r="AL491" s="337"/>
      <c r="AM491" s="337"/>
      <c r="AN491" s="337"/>
      <c r="AO491" s="337"/>
      <c r="AP491" s="337"/>
      <c r="AQ491" s="337"/>
      <c r="AR491" s="337"/>
      <c r="AS491" s="337"/>
      <c r="AT491" s="338"/>
      <c r="AW491" s="149"/>
      <c r="BE491" s="153"/>
      <c r="BF491" s="153"/>
      <c r="BG491" s="153"/>
      <c r="BH491" s="153"/>
      <c r="BI491" s="153"/>
      <c r="BJ491" s="153"/>
      <c r="BK491" s="153"/>
      <c r="BL491" s="153"/>
      <c r="BM491" s="98"/>
      <c r="BN491" s="137"/>
      <c r="BO491" s="117"/>
      <c r="BP491" s="153"/>
      <c r="BQ491" s="153"/>
      <c r="BR491" s="153"/>
      <c r="BS491" s="153"/>
      <c r="BT491" s="153"/>
      <c r="BU491" s="153"/>
      <c r="BV491" s="153"/>
      <c r="BW491" s="153"/>
      <c r="BX491" s="153"/>
      <c r="BY491" s="153"/>
      <c r="BZ491" s="153"/>
      <c r="CA491" s="153"/>
      <c r="CB491" s="153"/>
      <c r="CC491" s="107"/>
    </row>
    <row r="492" spans="15:81" x14ac:dyDescent="0.3">
      <c r="O492" s="99"/>
      <c r="P492" s="99"/>
      <c r="Q492" s="117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98"/>
      <c r="AF492" s="99"/>
      <c r="AG492" s="117"/>
      <c r="AH492" s="336"/>
      <c r="AI492" s="337"/>
      <c r="AJ492" s="337"/>
      <c r="AK492" s="337"/>
      <c r="AL492" s="337"/>
      <c r="AM492" s="337"/>
      <c r="AN492" s="337"/>
      <c r="AO492" s="337"/>
      <c r="AP492" s="337"/>
      <c r="AQ492" s="337"/>
      <c r="AR492" s="337"/>
      <c r="AS492" s="337"/>
      <c r="AT492" s="338"/>
      <c r="AW492" s="149"/>
      <c r="BE492" s="153"/>
      <c r="BF492" s="153"/>
      <c r="BG492" s="153"/>
      <c r="BH492" s="153"/>
      <c r="BI492" s="153"/>
      <c r="BJ492" s="153"/>
      <c r="BK492" s="153"/>
      <c r="BL492" s="153"/>
      <c r="BM492" s="98"/>
      <c r="BN492" s="107"/>
      <c r="BO492" s="117"/>
      <c r="BP492" s="153"/>
      <c r="BQ492" s="153"/>
      <c r="BR492" s="153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</row>
    <row r="493" spans="15:81" x14ac:dyDescent="0.3">
      <c r="O493" s="99"/>
      <c r="P493" s="99"/>
      <c r="Q493" s="117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98"/>
      <c r="AF493" s="99"/>
      <c r="AG493" s="117"/>
      <c r="AH493" s="339"/>
      <c r="AI493" s="340"/>
      <c r="AJ493" s="340"/>
      <c r="AK493" s="340"/>
      <c r="AL493" s="340"/>
      <c r="AM493" s="340"/>
      <c r="AN493" s="340"/>
      <c r="AO493" s="340"/>
      <c r="AP493" s="340"/>
      <c r="AQ493" s="340"/>
      <c r="AR493" s="340"/>
      <c r="AS493" s="340"/>
      <c r="AT493" s="341"/>
      <c r="AW493" s="149"/>
      <c r="BE493" s="153"/>
      <c r="BF493" s="153"/>
      <c r="BG493" s="153"/>
      <c r="BH493" s="153"/>
      <c r="BI493" s="153"/>
      <c r="BJ493" s="153"/>
      <c r="BK493" s="153"/>
      <c r="BL493" s="153"/>
      <c r="BM493" s="98"/>
      <c r="BN493" s="107"/>
      <c r="BO493" s="117"/>
      <c r="BP493" s="153"/>
      <c r="BQ493" s="153"/>
      <c r="BR493" s="153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</row>
    <row r="494" spans="15:81" x14ac:dyDescent="0.3">
      <c r="O494" s="99"/>
      <c r="P494" s="99"/>
      <c r="Q494" s="99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99"/>
      <c r="AD494" s="99"/>
      <c r="AE494" s="98"/>
      <c r="AF494" s="99"/>
      <c r="AG494" s="97"/>
      <c r="AH494" s="97"/>
      <c r="AI494" s="97"/>
      <c r="AJ494" s="97"/>
      <c r="AK494" s="97"/>
      <c r="AL494" s="97"/>
      <c r="AM494" s="97"/>
      <c r="AN494" s="97"/>
      <c r="AW494" s="149"/>
      <c r="BE494" s="107"/>
      <c r="BF494" s="107"/>
      <c r="BG494" s="107"/>
      <c r="BH494" s="107"/>
      <c r="BI494" s="107"/>
      <c r="BJ494" s="107"/>
      <c r="BK494" s="107"/>
      <c r="BL494" s="107"/>
      <c r="BM494" s="98"/>
      <c r="BN494" s="107"/>
      <c r="BO494" s="107"/>
      <c r="BP494" s="107"/>
      <c r="BQ494" s="107"/>
      <c r="BR494" s="107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</row>
    <row r="495" spans="15:81" x14ac:dyDescent="0.3">
      <c r="O495" s="99"/>
      <c r="P495" s="98"/>
      <c r="Q495" s="99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98"/>
      <c r="AF495" s="99"/>
      <c r="AG495" s="99"/>
      <c r="AH495" s="99"/>
      <c r="AI495" s="135"/>
      <c r="AJ495" s="135"/>
      <c r="AK495" s="135"/>
      <c r="AL495" s="135"/>
      <c r="AM495" s="135"/>
      <c r="AN495" s="135"/>
      <c r="AO495" s="135"/>
      <c r="AP495" s="135"/>
      <c r="AQ495" s="135"/>
      <c r="AR495" s="135"/>
      <c r="AS495" s="99"/>
      <c r="AT495" s="99"/>
      <c r="AU495" s="99"/>
      <c r="AV495" s="99"/>
      <c r="AW495" s="105"/>
      <c r="AX495" s="99"/>
      <c r="AY495" s="99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99"/>
      <c r="BN495" s="107"/>
      <c r="BO495" s="107"/>
      <c r="BP495" s="107"/>
      <c r="BQ495" s="107"/>
      <c r="BR495" s="107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</row>
    <row r="496" spans="15:81" x14ac:dyDescent="0.3">
      <c r="AO496" s="83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95"/>
      <c r="BC496" s="95"/>
      <c r="BD496" s="85"/>
    </row>
    <row r="497" spans="41:56" x14ac:dyDescent="0.3">
      <c r="AO497" s="86"/>
      <c r="AP497" s="327" t="s">
        <v>154</v>
      </c>
      <c r="AQ497" s="328"/>
      <c r="AR497" s="328"/>
      <c r="AS497" s="328"/>
      <c r="AT497" s="328"/>
      <c r="AU497" s="328"/>
      <c r="AV497" s="328"/>
      <c r="AW497" s="328"/>
      <c r="AX497" s="328"/>
      <c r="AY497" s="328"/>
      <c r="AZ497" s="328"/>
      <c r="BA497" s="328"/>
      <c r="BB497" s="328"/>
      <c r="BC497" s="329"/>
      <c r="BD497" s="87"/>
    </row>
    <row r="498" spans="41:56" x14ac:dyDescent="0.3">
      <c r="AO498" s="86"/>
      <c r="AP498" s="330"/>
      <c r="AQ498" s="331"/>
      <c r="AR498" s="331"/>
      <c r="AS498" s="331"/>
      <c r="AT498" s="331"/>
      <c r="AU498" s="331"/>
      <c r="AV498" s="331"/>
      <c r="AW498" s="331"/>
      <c r="AX498" s="331"/>
      <c r="AY498" s="331"/>
      <c r="AZ498" s="331"/>
      <c r="BA498" s="331"/>
      <c r="BB498" s="331"/>
      <c r="BC498" s="332"/>
      <c r="BD498" s="87"/>
    </row>
    <row r="499" spans="41:56" x14ac:dyDescent="0.3">
      <c r="AO499" s="85"/>
      <c r="AP499" s="96"/>
      <c r="AQ499" s="88"/>
      <c r="AR499" s="88"/>
      <c r="AS499" s="88"/>
      <c r="AT499" s="88"/>
      <c r="AU499" s="88"/>
      <c r="AV499" s="88"/>
      <c r="AW499" s="88"/>
      <c r="AX499" s="88"/>
      <c r="AY499" s="88"/>
      <c r="AZ499" s="88"/>
      <c r="BA499" s="88"/>
      <c r="BB499" s="88"/>
      <c r="BC499" s="88"/>
      <c r="BD499" s="85"/>
    </row>
  </sheetData>
  <mergeCells count="257">
    <mergeCell ref="AH480:AT483"/>
    <mergeCell ref="AZ480:BL483"/>
    <mergeCell ref="BP480:CB483"/>
    <mergeCell ref="AH485:AT488"/>
    <mergeCell ref="AZ485:BL488"/>
    <mergeCell ref="AP497:BC498"/>
    <mergeCell ref="AH490:AT493"/>
    <mergeCell ref="BN463:BZ466"/>
    <mergeCell ref="AG469:AT472"/>
    <mergeCell ref="AY469:BL472"/>
    <mergeCell ref="BO469:CB472"/>
    <mergeCell ref="AH475:AT478"/>
    <mergeCell ref="AZ475:BL478"/>
    <mergeCell ref="BP475:CB478"/>
    <mergeCell ref="D443:P446"/>
    <mergeCell ref="T443:AF446"/>
    <mergeCell ref="BB443:BN446"/>
    <mergeCell ref="BR443:CD446"/>
    <mergeCell ref="AG458:BL461"/>
    <mergeCell ref="AR451:BE452"/>
    <mergeCell ref="D433:P436"/>
    <mergeCell ref="T433:AF436"/>
    <mergeCell ref="AJ433:AV436"/>
    <mergeCell ref="BB433:BN436"/>
    <mergeCell ref="BR433:CD436"/>
    <mergeCell ref="CH433:CT436"/>
    <mergeCell ref="D438:P441"/>
    <mergeCell ref="T438:AF441"/>
    <mergeCell ref="AJ438:AV441"/>
    <mergeCell ref="BB438:BN441"/>
    <mergeCell ref="BR438:CD441"/>
    <mergeCell ref="CH438:CT441"/>
    <mergeCell ref="AI410:BN413"/>
    <mergeCell ref="BP416:CB419"/>
    <mergeCell ref="C422:P425"/>
    <mergeCell ref="S422:AF425"/>
    <mergeCell ref="AI422:AV425"/>
    <mergeCell ref="BA422:BN425"/>
    <mergeCell ref="BQ422:CD425"/>
    <mergeCell ref="CG422:CT425"/>
    <mergeCell ref="D428:P431"/>
    <mergeCell ref="T428:AF431"/>
    <mergeCell ref="AJ428:AV431"/>
    <mergeCell ref="BB428:BN431"/>
    <mergeCell ref="BR428:CD431"/>
    <mergeCell ref="CH428:CT431"/>
    <mergeCell ref="T165:AF168"/>
    <mergeCell ref="AJ165:AV168"/>
    <mergeCell ref="BB165:BN168"/>
    <mergeCell ref="BR165:CD168"/>
    <mergeCell ref="D132:P135"/>
    <mergeCell ref="BB132:BN135"/>
    <mergeCell ref="AR139:BE140"/>
    <mergeCell ref="AR182:BE183"/>
    <mergeCell ref="T170:AF173"/>
    <mergeCell ref="AJ170:AV173"/>
    <mergeCell ref="BB170:BN173"/>
    <mergeCell ref="BR170:CD173"/>
    <mergeCell ref="T175:AF178"/>
    <mergeCell ref="AJ175:AV178"/>
    <mergeCell ref="BB175:BN178"/>
    <mergeCell ref="BR175:CD178"/>
    <mergeCell ref="BB117:BN120"/>
    <mergeCell ref="BR117:CD120"/>
    <mergeCell ref="C111:P114"/>
    <mergeCell ref="S111:AF114"/>
    <mergeCell ref="AI111:AV114"/>
    <mergeCell ref="BA111:BN114"/>
    <mergeCell ref="BQ111:CD114"/>
    <mergeCell ref="S159:AF162"/>
    <mergeCell ref="AI159:AV162"/>
    <mergeCell ref="BA159:BN162"/>
    <mergeCell ref="BQ159:CD162"/>
    <mergeCell ref="AI148:BN151"/>
    <mergeCell ref="BP153:CB156"/>
    <mergeCell ref="BR75:CD78"/>
    <mergeCell ref="CH75:CT78"/>
    <mergeCell ref="D80:P83"/>
    <mergeCell ref="T80:AF83"/>
    <mergeCell ref="AJ80:AV83"/>
    <mergeCell ref="BB80:BN83"/>
    <mergeCell ref="BR80:CD83"/>
    <mergeCell ref="CH80:CT83"/>
    <mergeCell ref="Z100:BE103"/>
    <mergeCell ref="D127:P130"/>
    <mergeCell ref="T127:AF130"/>
    <mergeCell ref="AJ127:AV130"/>
    <mergeCell ref="BB127:BN130"/>
    <mergeCell ref="BR127:CD130"/>
    <mergeCell ref="D122:P125"/>
    <mergeCell ref="T122:AF125"/>
    <mergeCell ref="AJ122:AV125"/>
    <mergeCell ref="BB122:BN125"/>
    <mergeCell ref="BR122:CD125"/>
    <mergeCell ref="D117:P120"/>
    <mergeCell ref="T117:AF120"/>
    <mergeCell ref="AJ117:AV120"/>
    <mergeCell ref="CG64:CT67"/>
    <mergeCell ref="D70:P73"/>
    <mergeCell ref="T70:AF73"/>
    <mergeCell ref="AJ70:AV73"/>
    <mergeCell ref="BB70:BN73"/>
    <mergeCell ref="BR70:CD73"/>
    <mergeCell ref="CH70:CT73"/>
    <mergeCell ref="D85:P88"/>
    <mergeCell ref="BB85:BN88"/>
    <mergeCell ref="BR85:CD88"/>
    <mergeCell ref="D75:P78"/>
    <mergeCell ref="T75:AF78"/>
    <mergeCell ref="AJ75:AV78"/>
    <mergeCell ref="BB75:BN78"/>
    <mergeCell ref="C64:P67"/>
    <mergeCell ref="S64:AF67"/>
    <mergeCell ref="AI64:AV67"/>
    <mergeCell ref="BA64:BN67"/>
    <mergeCell ref="AJ85:AV88"/>
    <mergeCell ref="CH27:CT30"/>
    <mergeCell ref="CG16:CT19"/>
    <mergeCell ref="D22:P25"/>
    <mergeCell ref="T22:AF25"/>
    <mergeCell ref="AJ22:AV25"/>
    <mergeCell ref="BB22:BN25"/>
    <mergeCell ref="BR22:CD25"/>
    <mergeCell ref="CH22:CT25"/>
    <mergeCell ref="CH37:CT40"/>
    <mergeCell ref="CH32:CT35"/>
    <mergeCell ref="D37:P40"/>
    <mergeCell ref="BB37:BN40"/>
    <mergeCell ref="BR37:CD40"/>
    <mergeCell ref="D32:P35"/>
    <mergeCell ref="T32:AF35"/>
    <mergeCell ref="AJ32:AV35"/>
    <mergeCell ref="BB32:BN35"/>
    <mergeCell ref="BR32:CD35"/>
    <mergeCell ref="AI9:BN12"/>
    <mergeCell ref="C16:P19"/>
    <mergeCell ref="S16:AF19"/>
    <mergeCell ref="AI16:AV19"/>
    <mergeCell ref="BA16:BN19"/>
    <mergeCell ref="BQ16:CD19"/>
    <mergeCell ref="Z190:BE193"/>
    <mergeCell ref="BG195:BS198"/>
    <mergeCell ref="C201:P204"/>
    <mergeCell ref="S201:AF204"/>
    <mergeCell ref="AI201:AV204"/>
    <mergeCell ref="BA201:BN204"/>
    <mergeCell ref="BQ201:CD204"/>
    <mergeCell ref="D27:P30"/>
    <mergeCell ref="T27:AF30"/>
    <mergeCell ref="AJ27:AV30"/>
    <mergeCell ref="BB27:BN30"/>
    <mergeCell ref="BR27:CD30"/>
    <mergeCell ref="AR44:BE45"/>
    <mergeCell ref="AI53:BN56"/>
    <mergeCell ref="BP58:CB61"/>
    <mergeCell ref="BQ64:CD67"/>
    <mergeCell ref="AR92:BE93"/>
    <mergeCell ref="BG105:BS108"/>
    <mergeCell ref="D207:P210"/>
    <mergeCell ref="T207:AF210"/>
    <mergeCell ref="AJ207:AV210"/>
    <mergeCell ref="BB207:BN210"/>
    <mergeCell ref="BR207:CD210"/>
    <mergeCell ref="D212:P215"/>
    <mergeCell ref="T212:AF215"/>
    <mergeCell ref="AJ212:AV215"/>
    <mergeCell ref="BB212:BN215"/>
    <mergeCell ref="BR212:CD215"/>
    <mergeCell ref="D217:P220"/>
    <mergeCell ref="T217:AF220"/>
    <mergeCell ref="AJ217:AV220"/>
    <mergeCell ref="BB217:BN220"/>
    <mergeCell ref="BR217:CD220"/>
    <mergeCell ref="D222:P225"/>
    <mergeCell ref="BB222:BN225"/>
    <mergeCell ref="AR229:BE230"/>
    <mergeCell ref="T222:AF225"/>
    <mergeCell ref="AJ222:AV225"/>
    <mergeCell ref="BR222:CD225"/>
    <mergeCell ref="AI236:BN239"/>
    <mergeCell ref="BP241:CB244"/>
    <mergeCell ref="S247:AF250"/>
    <mergeCell ref="AI247:AV250"/>
    <mergeCell ref="BA247:BN250"/>
    <mergeCell ref="BQ247:CD250"/>
    <mergeCell ref="T253:AF256"/>
    <mergeCell ref="AJ253:AV256"/>
    <mergeCell ref="BB253:BN256"/>
    <mergeCell ref="BR253:CD256"/>
    <mergeCell ref="T258:AF261"/>
    <mergeCell ref="AJ258:AV261"/>
    <mergeCell ref="BB258:BN261"/>
    <mergeCell ref="BR258:CD261"/>
    <mergeCell ref="T263:AF266"/>
    <mergeCell ref="AJ263:AV266"/>
    <mergeCell ref="BB263:BN266"/>
    <mergeCell ref="BR263:CD266"/>
    <mergeCell ref="AR270:BE271"/>
    <mergeCell ref="AI276:BN279"/>
    <mergeCell ref="BP281:CB284"/>
    <mergeCell ref="S287:AF290"/>
    <mergeCell ref="AI287:AV290"/>
    <mergeCell ref="BA287:BN290"/>
    <mergeCell ref="BQ287:CD290"/>
    <mergeCell ref="T293:AF296"/>
    <mergeCell ref="AJ293:AV296"/>
    <mergeCell ref="BB293:BN296"/>
    <mergeCell ref="BR293:CD296"/>
    <mergeCell ref="AR315:BE316"/>
    <mergeCell ref="AI321:BN324"/>
    <mergeCell ref="BP326:CB329"/>
    <mergeCell ref="S332:AF335"/>
    <mergeCell ref="AI332:AV335"/>
    <mergeCell ref="BA332:BN335"/>
    <mergeCell ref="BQ332:CD335"/>
    <mergeCell ref="T298:AF301"/>
    <mergeCell ref="AJ298:AV301"/>
    <mergeCell ref="BB298:BN301"/>
    <mergeCell ref="BR298:CD301"/>
    <mergeCell ref="T303:AF306"/>
    <mergeCell ref="AJ303:AV306"/>
    <mergeCell ref="BB303:BN306"/>
    <mergeCell ref="BR303:CD306"/>
    <mergeCell ref="AJ308:AV311"/>
    <mergeCell ref="T338:AF341"/>
    <mergeCell ref="AJ338:AV341"/>
    <mergeCell ref="BB338:BN341"/>
    <mergeCell ref="BR338:CD341"/>
    <mergeCell ref="T343:AF346"/>
    <mergeCell ref="AJ343:AV346"/>
    <mergeCell ref="BB343:BN346"/>
    <mergeCell ref="BR343:CD346"/>
    <mergeCell ref="T348:AF351"/>
    <mergeCell ref="AJ348:AV351"/>
    <mergeCell ref="BB348:BN351"/>
    <mergeCell ref="BR348:CD351"/>
    <mergeCell ref="AR355:BE356"/>
    <mergeCell ref="AI361:BN364"/>
    <mergeCell ref="BP366:CB369"/>
    <mergeCell ref="S372:AF375"/>
    <mergeCell ref="AI372:AV375"/>
    <mergeCell ref="BA372:BN375"/>
    <mergeCell ref="BQ372:CD375"/>
    <mergeCell ref="T378:AF381"/>
    <mergeCell ref="AJ378:AV381"/>
    <mergeCell ref="BB378:BN381"/>
    <mergeCell ref="BR378:CD381"/>
    <mergeCell ref="AR400:BE401"/>
    <mergeCell ref="T383:AF386"/>
    <mergeCell ref="AJ383:AV386"/>
    <mergeCell ref="BB383:BN386"/>
    <mergeCell ref="BR383:CD386"/>
    <mergeCell ref="T388:AF391"/>
    <mergeCell ref="AJ388:AV391"/>
    <mergeCell ref="BB388:BN391"/>
    <mergeCell ref="BR388:CD391"/>
    <mergeCell ref="BR393:CD3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VERTIKAL</vt:lpstr>
      <vt:lpstr>KP DJBC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rizty</dc:creator>
  <cp:lastModifiedBy>rizty</cp:lastModifiedBy>
  <dcterms:created xsi:type="dcterms:W3CDTF">2017-02-24T09:07:02Z</dcterms:created>
  <dcterms:modified xsi:type="dcterms:W3CDTF">2020-04-29T09:38:20Z</dcterms:modified>
</cp:coreProperties>
</file>